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Sheet1!$A$1:$K$42</definedName>
  </definedNames>
  <calcPr calcId="144525" concurrentCalc="0"/>
</workbook>
</file>

<file path=xl/sharedStrings.xml><?xml version="1.0" encoding="utf-8"?>
<sst xmlns="http://schemas.openxmlformats.org/spreadsheetml/2006/main" count="17">
  <si>
    <t>序号(请筛选专业方向后计算排名)</t>
  </si>
  <si>
    <t>类别（请在下拉选项中选择）</t>
  </si>
  <si>
    <t>学号</t>
  </si>
  <si>
    <t>专业/方向</t>
  </si>
  <si>
    <t>学业成绩(60分){博士均填60分}</t>
  </si>
  <si>
    <t>基本素质测评（10分）（请填写平衡调整之后的分数）</t>
  </si>
  <si>
    <t>创新能力基础分</t>
  </si>
  <si>
    <t>社会工作</t>
  </si>
  <si>
    <t>文体活动</t>
  </si>
  <si>
    <t>学术成果加分</t>
  </si>
  <si>
    <t>总分(满分100)</t>
  </si>
  <si>
    <t>法本法硕</t>
  </si>
  <si>
    <t>商法</t>
  </si>
  <si>
    <t>金融</t>
  </si>
  <si>
    <t>国际商法</t>
  </si>
  <si>
    <t>电子商务法</t>
  </si>
  <si>
    <t>财税法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</si>
</sst>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abSelected="1" workbookViewId="0">
      <selection activeCell="H25" sqref="H25"/>
    </sheetView>
  </sheetViews>
  <sheetFormatPr defaultColWidth="9" defaultRowHeight="13.5"/>
  <cols>
    <col min="1" max="1" width="11.125" customWidth="1"/>
    <col min="3" max="3" width="11.5"/>
    <col min="5" max="5" width="12.625"/>
    <col min="8" max="8" width="5.125" customWidth="1"/>
    <col min="11" max="11" width="12.75" style="1" customWidth="1"/>
  </cols>
  <sheetData>
    <row r="1" ht="85.5" spans="1:11">
      <c r="A1" s="2" t="s">
        <v>0</v>
      </c>
      <c r="B1" s="3" t="s">
        <v>1</v>
      </c>
      <c r="C1" s="4" t="s">
        <v>2</v>
      </c>
      <c r="D1" s="2" t="s">
        <v>3</v>
      </c>
      <c r="E1" s="3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2" t="s">
        <v>10</v>
      </c>
    </row>
    <row r="2" ht="14.25" spans="1:11">
      <c r="A2" s="6">
        <f>RANK(K2,K$2:K$12,0)</f>
        <v>1</v>
      </c>
      <c r="B2" s="6" t="s">
        <v>11</v>
      </c>
      <c r="C2" s="7">
        <v>1501212662</v>
      </c>
      <c r="D2" s="6" t="s">
        <v>12</v>
      </c>
      <c r="E2" s="6">
        <v>55.0235294117647</v>
      </c>
      <c r="F2" s="8">
        <v>9.7</v>
      </c>
      <c r="G2" s="9">
        <v>20</v>
      </c>
      <c r="H2" s="6"/>
      <c r="I2" s="6"/>
      <c r="J2" s="6"/>
      <c r="K2" s="12">
        <f>E2+F2+H2+G2+I2+J2</f>
        <v>84.7235294117647</v>
      </c>
    </row>
    <row r="3" ht="14.25" spans="1:11">
      <c r="A3" s="6">
        <f t="shared" ref="A3:A12" si="0">RANK(K3,K$2:K$12,0)</f>
        <v>2</v>
      </c>
      <c r="B3" s="6" t="s">
        <v>11</v>
      </c>
      <c r="C3" s="7">
        <v>1501212658</v>
      </c>
      <c r="D3" s="6" t="s">
        <v>12</v>
      </c>
      <c r="E3" s="6">
        <v>54.1058823529412</v>
      </c>
      <c r="F3" s="8">
        <v>9.56</v>
      </c>
      <c r="G3" s="9">
        <v>20</v>
      </c>
      <c r="H3" s="6"/>
      <c r="I3" s="6"/>
      <c r="J3" s="6"/>
      <c r="K3" s="12">
        <f t="shared" ref="K3:K42" si="1">E3+F3+H3+G3+I3+J3</f>
        <v>83.6658823529412</v>
      </c>
    </row>
    <row r="4" ht="14.25" spans="1:11">
      <c r="A4" s="6">
        <f t="shared" si="0"/>
        <v>3</v>
      </c>
      <c r="B4" s="6" t="s">
        <v>11</v>
      </c>
      <c r="C4" s="7">
        <v>1501212659</v>
      </c>
      <c r="D4" s="6" t="s">
        <v>12</v>
      </c>
      <c r="E4" s="6">
        <v>54.0352941176471</v>
      </c>
      <c r="F4" s="8">
        <v>9.56</v>
      </c>
      <c r="G4" s="9">
        <v>20</v>
      </c>
      <c r="H4" s="6"/>
      <c r="I4" s="6"/>
      <c r="J4" s="6"/>
      <c r="K4" s="12">
        <f t="shared" si="1"/>
        <v>83.5952941176471</v>
      </c>
    </row>
    <row r="5" ht="14.25" spans="1:11">
      <c r="A5" s="6">
        <f t="shared" si="0"/>
        <v>4</v>
      </c>
      <c r="B5" s="6" t="s">
        <v>11</v>
      </c>
      <c r="C5" s="7">
        <v>1501212655</v>
      </c>
      <c r="D5" s="6" t="s">
        <v>12</v>
      </c>
      <c r="E5" s="6">
        <v>53.2941176470588</v>
      </c>
      <c r="F5" s="8">
        <v>9.92</v>
      </c>
      <c r="G5" s="9">
        <v>20</v>
      </c>
      <c r="H5" s="6">
        <v>0.25</v>
      </c>
      <c r="I5" s="6"/>
      <c r="J5" s="6"/>
      <c r="K5" s="12">
        <f t="shared" si="1"/>
        <v>83.4641176470588</v>
      </c>
    </row>
    <row r="6" ht="14.25" spans="1:11">
      <c r="A6" s="6">
        <f t="shared" si="0"/>
        <v>5</v>
      </c>
      <c r="B6" s="6" t="s">
        <v>11</v>
      </c>
      <c r="C6" s="7">
        <v>1501212683</v>
      </c>
      <c r="D6" s="6" t="s">
        <v>12</v>
      </c>
      <c r="E6" s="6">
        <v>53.3647058823529</v>
      </c>
      <c r="F6" s="8">
        <v>10</v>
      </c>
      <c r="G6" s="9">
        <v>20</v>
      </c>
      <c r="H6" s="6"/>
      <c r="I6" s="6"/>
      <c r="J6" s="6"/>
      <c r="K6" s="12">
        <f t="shared" si="1"/>
        <v>83.3647058823529</v>
      </c>
    </row>
    <row r="7" ht="14.25" spans="1:11">
      <c r="A7" s="6">
        <f t="shared" si="0"/>
        <v>6</v>
      </c>
      <c r="B7" s="6" t="s">
        <v>11</v>
      </c>
      <c r="C7" s="7">
        <v>1501212685</v>
      </c>
      <c r="D7" s="6" t="s">
        <v>12</v>
      </c>
      <c r="E7" s="6">
        <v>53.7882352941176</v>
      </c>
      <c r="F7" s="8">
        <v>9.4</v>
      </c>
      <c r="G7" s="9">
        <v>20</v>
      </c>
      <c r="H7" s="6"/>
      <c r="I7" s="6"/>
      <c r="J7" s="6"/>
      <c r="K7" s="12">
        <f t="shared" si="1"/>
        <v>83.1882352941176</v>
      </c>
    </row>
    <row r="8" ht="14.25" spans="1:11">
      <c r="A8" s="6">
        <f t="shared" si="0"/>
        <v>7</v>
      </c>
      <c r="B8" s="6" t="s">
        <v>11</v>
      </c>
      <c r="C8" s="7">
        <v>1501212690</v>
      </c>
      <c r="D8" s="6" t="s">
        <v>12</v>
      </c>
      <c r="E8" s="6">
        <v>53.1882352941176</v>
      </c>
      <c r="F8" s="8">
        <v>9.58</v>
      </c>
      <c r="G8" s="9">
        <v>20</v>
      </c>
      <c r="H8" s="6"/>
      <c r="I8" s="6"/>
      <c r="J8" s="6"/>
      <c r="K8" s="12">
        <f t="shared" si="1"/>
        <v>82.7682352941176</v>
      </c>
    </row>
    <row r="9" ht="14.25" spans="1:11">
      <c r="A9" s="6">
        <f t="shared" si="0"/>
        <v>8</v>
      </c>
      <c r="B9" s="6" t="s">
        <v>11</v>
      </c>
      <c r="C9" s="7">
        <v>1501212677</v>
      </c>
      <c r="D9" s="6" t="s">
        <v>12</v>
      </c>
      <c r="E9" s="6">
        <v>52.9411764705883</v>
      </c>
      <c r="F9" s="8">
        <v>9.76</v>
      </c>
      <c r="G9" s="9">
        <v>20</v>
      </c>
      <c r="H9" s="6"/>
      <c r="I9" s="6"/>
      <c r="J9" s="6"/>
      <c r="K9" s="12">
        <f t="shared" si="1"/>
        <v>82.7011764705883</v>
      </c>
    </row>
    <row r="10" ht="14.25" spans="1:11">
      <c r="A10" s="6">
        <f t="shared" si="0"/>
        <v>9</v>
      </c>
      <c r="B10" s="6" t="s">
        <v>11</v>
      </c>
      <c r="C10" s="7">
        <v>1501212665</v>
      </c>
      <c r="D10" s="6" t="s">
        <v>12</v>
      </c>
      <c r="E10" s="6">
        <v>53.0470588235294</v>
      </c>
      <c r="F10" s="8">
        <v>9.48</v>
      </c>
      <c r="G10" s="9">
        <v>20</v>
      </c>
      <c r="H10" s="6"/>
      <c r="I10" s="6"/>
      <c r="J10" s="6"/>
      <c r="K10" s="12">
        <f t="shared" si="1"/>
        <v>82.5270588235294</v>
      </c>
    </row>
    <row r="11" ht="14.25" spans="1:11">
      <c r="A11" s="6">
        <f t="shared" si="0"/>
        <v>10</v>
      </c>
      <c r="B11" s="6" t="s">
        <v>11</v>
      </c>
      <c r="C11" s="7">
        <v>1501212664</v>
      </c>
      <c r="D11" s="6" t="s">
        <v>12</v>
      </c>
      <c r="E11" s="6">
        <v>52.8</v>
      </c>
      <c r="F11" s="8">
        <v>9.26</v>
      </c>
      <c r="G11" s="9">
        <v>20</v>
      </c>
      <c r="H11" s="6"/>
      <c r="I11" s="6"/>
      <c r="J11" s="6"/>
      <c r="K11" s="12">
        <f t="shared" si="1"/>
        <v>82.06</v>
      </c>
    </row>
    <row r="12" ht="14.25" spans="1:11">
      <c r="A12" s="6">
        <f t="shared" si="0"/>
        <v>11</v>
      </c>
      <c r="B12" s="6" t="s">
        <v>11</v>
      </c>
      <c r="C12" s="7">
        <v>1501212653</v>
      </c>
      <c r="D12" s="6" t="s">
        <v>12</v>
      </c>
      <c r="E12" s="6">
        <v>52.1647058823529</v>
      </c>
      <c r="F12" s="8">
        <v>9.66</v>
      </c>
      <c r="G12" s="9">
        <v>20</v>
      </c>
      <c r="H12" s="6"/>
      <c r="I12" s="6"/>
      <c r="J12" s="6"/>
      <c r="K12" s="12">
        <f t="shared" si="1"/>
        <v>81.8247058823529</v>
      </c>
    </row>
    <row r="13" ht="14.25" spans="1:11">
      <c r="A13" s="6">
        <f>RANK(K13,K$13:K$21,0)</f>
        <v>1</v>
      </c>
      <c r="B13" s="6" t="s">
        <v>11</v>
      </c>
      <c r="C13" s="7">
        <v>1501212670</v>
      </c>
      <c r="D13" s="6" t="s">
        <v>13</v>
      </c>
      <c r="E13" s="6">
        <v>53.6470588235294</v>
      </c>
      <c r="F13" s="8">
        <v>9.66</v>
      </c>
      <c r="G13" s="9">
        <v>20</v>
      </c>
      <c r="H13" s="6">
        <v>0.5</v>
      </c>
      <c r="I13" s="6"/>
      <c r="J13" s="6"/>
      <c r="K13" s="12">
        <f t="shared" si="1"/>
        <v>83.8070588235294</v>
      </c>
    </row>
    <row r="14" ht="14.25" spans="1:11">
      <c r="A14" s="6">
        <f t="shared" ref="A14:A21" si="2">RANK(K14,K$13:K$21,0)</f>
        <v>2</v>
      </c>
      <c r="B14" s="6" t="s">
        <v>11</v>
      </c>
      <c r="C14" s="7">
        <v>1501212652</v>
      </c>
      <c r="D14" s="6" t="s">
        <v>13</v>
      </c>
      <c r="E14" s="6">
        <v>53.8588235294117</v>
      </c>
      <c r="F14" s="8">
        <v>9.84</v>
      </c>
      <c r="G14" s="9">
        <v>20</v>
      </c>
      <c r="H14" s="6"/>
      <c r="I14" s="6"/>
      <c r="J14" s="6"/>
      <c r="K14" s="12">
        <f t="shared" si="1"/>
        <v>83.6988235294117</v>
      </c>
    </row>
    <row r="15" ht="14.25" spans="1:11">
      <c r="A15" s="6">
        <f t="shared" si="2"/>
        <v>2</v>
      </c>
      <c r="B15" s="6" t="s">
        <v>11</v>
      </c>
      <c r="C15" s="7">
        <v>1501212679</v>
      </c>
      <c r="D15" s="6" t="s">
        <v>13</v>
      </c>
      <c r="E15" s="6">
        <v>53.8588235294117</v>
      </c>
      <c r="F15" s="8">
        <v>9.84</v>
      </c>
      <c r="G15" s="9">
        <v>20</v>
      </c>
      <c r="H15" s="6"/>
      <c r="I15" s="6"/>
      <c r="J15" s="6"/>
      <c r="K15" s="12">
        <f t="shared" si="1"/>
        <v>83.6988235294117</v>
      </c>
    </row>
    <row r="16" ht="14.25" spans="1:11">
      <c r="A16" s="6">
        <f t="shared" si="2"/>
        <v>4</v>
      </c>
      <c r="B16" s="6" t="s">
        <v>11</v>
      </c>
      <c r="C16" s="7">
        <v>1501212671</v>
      </c>
      <c r="D16" s="6" t="s">
        <v>13</v>
      </c>
      <c r="E16" s="6">
        <v>53.4705882352941</v>
      </c>
      <c r="F16" s="8">
        <v>9.84</v>
      </c>
      <c r="G16" s="9">
        <v>20</v>
      </c>
      <c r="H16" s="6"/>
      <c r="I16" s="6"/>
      <c r="J16" s="6"/>
      <c r="K16" s="12">
        <f t="shared" si="1"/>
        <v>83.3105882352941</v>
      </c>
    </row>
    <row r="17" ht="14.25" spans="1:11">
      <c r="A17" s="6">
        <f t="shared" si="2"/>
        <v>5</v>
      </c>
      <c r="B17" s="6" t="s">
        <v>11</v>
      </c>
      <c r="C17" s="7">
        <v>1501212660</v>
      </c>
      <c r="D17" s="6" t="s">
        <v>13</v>
      </c>
      <c r="E17" s="6">
        <v>53.2235294117647</v>
      </c>
      <c r="F17" s="8">
        <v>9.86</v>
      </c>
      <c r="G17" s="9">
        <v>20</v>
      </c>
      <c r="H17" s="6"/>
      <c r="I17" s="6"/>
      <c r="J17" s="6"/>
      <c r="K17" s="12">
        <f t="shared" si="1"/>
        <v>83.0835294117647</v>
      </c>
    </row>
    <row r="18" ht="14.25" spans="1:11">
      <c r="A18" s="6">
        <f t="shared" si="2"/>
        <v>6</v>
      </c>
      <c r="B18" s="6" t="s">
        <v>11</v>
      </c>
      <c r="C18" s="7">
        <v>1501212663</v>
      </c>
      <c r="D18" s="6" t="s">
        <v>13</v>
      </c>
      <c r="E18" s="6">
        <v>53.0823529411765</v>
      </c>
      <c r="F18" s="8">
        <v>9.66</v>
      </c>
      <c r="G18" s="9">
        <v>20</v>
      </c>
      <c r="H18" s="6"/>
      <c r="I18" s="6"/>
      <c r="J18" s="6"/>
      <c r="K18" s="12">
        <f t="shared" si="1"/>
        <v>82.7423529411765</v>
      </c>
    </row>
    <row r="19" ht="14.25" spans="1:11">
      <c r="A19" s="6">
        <f t="shared" si="2"/>
        <v>7</v>
      </c>
      <c r="B19" s="6" t="s">
        <v>11</v>
      </c>
      <c r="C19" s="7">
        <v>1501212674</v>
      </c>
      <c r="D19" s="6" t="s">
        <v>13</v>
      </c>
      <c r="E19" s="6">
        <v>53.0823529411765</v>
      </c>
      <c r="F19" s="8">
        <v>9.48</v>
      </c>
      <c r="G19" s="9">
        <v>20</v>
      </c>
      <c r="H19" s="6"/>
      <c r="I19" s="6"/>
      <c r="J19" s="6"/>
      <c r="K19" s="12">
        <f t="shared" si="1"/>
        <v>82.5623529411765</v>
      </c>
    </row>
    <row r="20" ht="14.25" spans="1:11">
      <c r="A20" s="6">
        <f t="shared" si="2"/>
        <v>8</v>
      </c>
      <c r="B20" s="6" t="s">
        <v>11</v>
      </c>
      <c r="C20" s="7">
        <v>1501212654</v>
      </c>
      <c r="D20" s="6" t="s">
        <v>13</v>
      </c>
      <c r="E20" s="6">
        <v>52.6235294117647</v>
      </c>
      <c r="F20" s="8">
        <v>9.7</v>
      </c>
      <c r="G20" s="9">
        <v>20</v>
      </c>
      <c r="H20" s="6"/>
      <c r="I20" s="6"/>
      <c r="J20" s="6"/>
      <c r="K20" s="12">
        <f t="shared" si="1"/>
        <v>82.3235294117647</v>
      </c>
    </row>
    <row r="21" ht="14.25" spans="1:11">
      <c r="A21" s="6">
        <f t="shared" si="2"/>
        <v>9</v>
      </c>
      <c r="B21" s="6" t="s">
        <v>11</v>
      </c>
      <c r="C21" s="7">
        <v>1501212681</v>
      </c>
      <c r="D21" s="6" t="s">
        <v>13</v>
      </c>
      <c r="E21" s="6">
        <v>52.4823529411765</v>
      </c>
      <c r="F21" s="8">
        <v>9.66</v>
      </c>
      <c r="G21" s="9">
        <v>20</v>
      </c>
      <c r="H21" s="6"/>
      <c r="I21" s="6"/>
      <c r="J21" s="6"/>
      <c r="K21" s="12">
        <f t="shared" si="1"/>
        <v>82.1423529411765</v>
      </c>
    </row>
    <row r="22" ht="14.25" spans="1:11">
      <c r="A22" s="6">
        <f>RANK(K22,K$22:K$30,0)</f>
        <v>1</v>
      </c>
      <c r="B22" s="6" t="s">
        <v>11</v>
      </c>
      <c r="C22" s="7">
        <v>1501212688</v>
      </c>
      <c r="D22" s="6" t="s">
        <v>14</v>
      </c>
      <c r="E22" s="6">
        <v>53.8941176470588</v>
      </c>
      <c r="F22" s="8">
        <v>9.92</v>
      </c>
      <c r="G22" s="9">
        <v>20</v>
      </c>
      <c r="H22" s="6"/>
      <c r="I22" s="6"/>
      <c r="J22" s="6"/>
      <c r="K22" s="12">
        <f t="shared" si="1"/>
        <v>83.8141176470588</v>
      </c>
    </row>
    <row r="23" ht="14.25" spans="1:11">
      <c r="A23" s="6">
        <f>RANK(K23,K$22:K$30,0)</f>
        <v>2</v>
      </c>
      <c r="B23" s="6" t="s">
        <v>11</v>
      </c>
      <c r="C23" s="7">
        <v>1501212668</v>
      </c>
      <c r="D23" s="6" t="s">
        <v>14</v>
      </c>
      <c r="E23" s="6">
        <v>54.4588235294117</v>
      </c>
      <c r="F23" s="8">
        <v>9.28</v>
      </c>
      <c r="G23" s="9">
        <v>20</v>
      </c>
      <c r="H23" s="6"/>
      <c r="I23" s="6"/>
      <c r="J23" s="6"/>
      <c r="K23" s="12">
        <f t="shared" si="1"/>
        <v>83.7388235294117</v>
      </c>
    </row>
    <row r="24" ht="14.25" spans="1:11">
      <c r="A24" s="6">
        <f>RANK(K24,K$22:K$30,0)</f>
        <v>3</v>
      </c>
      <c r="B24" s="6" t="s">
        <v>11</v>
      </c>
      <c r="C24" s="7">
        <v>1401212648</v>
      </c>
      <c r="D24" s="6" t="s">
        <v>14</v>
      </c>
      <c r="E24" s="10">
        <f>0.6*90.5294117647059</f>
        <v>54.3176470588235</v>
      </c>
      <c r="F24" s="8">
        <v>9.22</v>
      </c>
      <c r="G24" s="9">
        <v>20</v>
      </c>
      <c r="H24" s="6"/>
      <c r="I24" s="6"/>
      <c r="J24" s="6"/>
      <c r="K24" s="13">
        <f>E24+F24+H24+G24+I24+J24</f>
        <v>83.5376470588235</v>
      </c>
    </row>
    <row r="25" ht="14.25" spans="1:11">
      <c r="A25" s="6">
        <f>RANK(K25,K$22:K$30,0)</f>
        <v>4</v>
      </c>
      <c r="B25" s="6" t="s">
        <v>11</v>
      </c>
      <c r="C25" s="7">
        <v>1501212649</v>
      </c>
      <c r="D25" s="6" t="s">
        <v>14</v>
      </c>
      <c r="E25" s="6">
        <v>53.1882352941176</v>
      </c>
      <c r="F25" s="8">
        <v>9.84</v>
      </c>
      <c r="G25" s="9">
        <v>20</v>
      </c>
      <c r="H25" s="6"/>
      <c r="I25" s="6"/>
      <c r="J25" s="6"/>
      <c r="K25" s="12">
        <f>E25+F25+H25+G25+I25+J25</f>
        <v>83.0282352941176</v>
      </c>
    </row>
    <row r="26" ht="14.25" spans="1:11">
      <c r="A26" s="6">
        <f>RANK(K26,K$22:K$30,0)</f>
        <v>5</v>
      </c>
      <c r="B26" s="6" t="s">
        <v>11</v>
      </c>
      <c r="C26" s="7">
        <v>1501212678</v>
      </c>
      <c r="D26" s="6" t="s">
        <v>14</v>
      </c>
      <c r="E26" s="6">
        <v>53.4</v>
      </c>
      <c r="F26" s="8">
        <v>9.4</v>
      </c>
      <c r="G26" s="9">
        <v>20</v>
      </c>
      <c r="H26" s="6"/>
      <c r="I26" s="6"/>
      <c r="J26" s="6"/>
      <c r="K26" s="12">
        <f>E26+F26+H26+G26+I26+J26</f>
        <v>82.8</v>
      </c>
    </row>
    <row r="27" ht="14.25" spans="1:11">
      <c r="A27" s="6">
        <f>RANK(K27,K$22:K$30,0)</f>
        <v>6</v>
      </c>
      <c r="B27" s="6" t="s">
        <v>11</v>
      </c>
      <c r="C27" s="7">
        <v>1501212651</v>
      </c>
      <c r="D27" s="6" t="s">
        <v>14</v>
      </c>
      <c r="E27" s="6">
        <v>52.6588235294117</v>
      </c>
      <c r="F27" s="8">
        <v>9.94</v>
      </c>
      <c r="G27" s="9">
        <v>20</v>
      </c>
      <c r="H27" s="6"/>
      <c r="I27" s="6"/>
      <c r="J27" s="6"/>
      <c r="K27" s="12">
        <f>E27+F27+H27+G27+I27+J27</f>
        <v>82.5988235294117</v>
      </c>
    </row>
    <row r="28" ht="14.25" spans="1:11">
      <c r="A28" s="6">
        <f>RANK(K28,K$22:K$30,0)</f>
        <v>7</v>
      </c>
      <c r="B28" s="6" t="s">
        <v>11</v>
      </c>
      <c r="C28" s="7">
        <v>1501212676</v>
      </c>
      <c r="D28" s="6" t="s">
        <v>14</v>
      </c>
      <c r="E28" s="6">
        <v>52.2352941176471</v>
      </c>
      <c r="F28" s="8">
        <v>9.76</v>
      </c>
      <c r="G28" s="9">
        <v>20</v>
      </c>
      <c r="H28" s="6"/>
      <c r="I28" s="6"/>
      <c r="J28" s="6"/>
      <c r="K28" s="12">
        <f>E28+F28+H28+G28+I28+J28</f>
        <v>81.9952941176471</v>
      </c>
    </row>
    <row r="29" ht="14.25" spans="1:11">
      <c r="A29" s="6">
        <f>RANK(K29,K$22:K$30,0)</f>
        <v>8</v>
      </c>
      <c r="B29" s="6" t="s">
        <v>11</v>
      </c>
      <c r="C29" s="7">
        <v>1501212669</v>
      </c>
      <c r="D29" s="6" t="s">
        <v>14</v>
      </c>
      <c r="E29" s="6">
        <v>52.6941176470588</v>
      </c>
      <c r="F29" s="8">
        <v>9.26</v>
      </c>
      <c r="G29" s="9">
        <v>20</v>
      </c>
      <c r="H29" s="6"/>
      <c r="I29" s="6"/>
      <c r="J29" s="6"/>
      <c r="K29" s="12">
        <f>E29+F29+H29+G29+I29+J29</f>
        <v>81.9541176470588</v>
      </c>
    </row>
    <row r="30" ht="14.25" spans="1:11">
      <c r="A30" s="6">
        <f>RANK(K30,K$22:K$30,0)</f>
        <v>9</v>
      </c>
      <c r="B30" s="6" t="s">
        <v>11</v>
      </c>
      <c r="C30" s="7">
        <v>1501212661</v>
      </c>
      <c r="D30" s="6" t="s">
        <v>14</v>
      </c>
      <c r="E30" s="6">
        <v>51.7764705882353</v>
      </c>
      <c r="F30" s="8">
        <v>9.36</v>
      </c>
      <c r="G30" s="9">
        <v>20</v>
      </c>
      <c r="H30" s="6"/>
      <c r="I30" s="6"/>
      <c r="J30" s="6"/>
      <c r="K30" s="12">
        <f>E30+F30+H30+G30+I30+J30</f>
        <v>81.1364705882353</v>
      </c>
    </row>
    <row r="31" ht="14.25" spans="1:11">
      <c r="A31" s="6">
        <f t="shared" ref="A31:A35" si="3">RANK(K31,K$31:K$35,0)</f>
        <v>1</v>
      </c>
      <c r="B31" s="6" t="s">
        <v>11</v>
      </c>
      <c r="C31" s="7">
        <v>1501212666</v>
      </c>
      <c r="D31" s="6" t="s">
        <v>15</v>
      </c>
      <c r="E31" s="6">
        <v>53.7882352941176</v>
      </c>
      <c r="F31" s="8">
        <v>9.52</v>
      </c>
      <c r="G31" s="9">
        <v>20</v>
      </c>
      <c r="H31" s="6"/>
      <c r="I31" s="6"/>
      <c r="J31" s="6"/>
      <c r="K31" s="12">
        <f t="shared" si="1"/>
        <v>83.3082352941176</v>
      </c>
    </row>
    <row r="32" ht="14.25" spans="1:11">
      <c r="A32" s="6">
        <f t="shared" si="3"/>
        <v>2</v>
      </c>
      <c r="B32" s="6" t="s">
        <v>11</v>
      </c>
      <c r="C32" s="7">
        <v>1501212650</v>
      </c>
      <c r="D32" s="6" t="s">
        <v>15</v>
      </c>
      <c r="E32" s="6">
        <v>53.7176470588235</v>
      </c>
      <c r="F32" s="8">
        <v>9.32</v>
      </c>
      <c r="G32" s="9">
        <v>20</v>
      </c>
      <c r="H32" s="6"/>
      <c r="I32" s="6"/>
      <c r="J32" s="6"/>
      <c r="K32" s="12">
        <f t="shared" si="1"/>
        <v>83.0376470588235</v>
      </c>
    </row>
    <row r="33" ht="14.25" spans="1:11">
      <c r="A33" s="6">
        <f t="shared" si="3"/>
        <v>3</v>
      </c>
      <c r="B33" s="6" t="s">
        <v>11</v>
      </c>
      <c r="C33" s="7">
        <v>1501212673</v>
      </c>
      <c r="D33" s="6" t="s">
        <v>15</v>
      </c>
      <c r="E33" s="6">
        <v>52.3411764705883</v>
      </c>
      <c r="F33" s="8">
        <v>9.36</v>
      </c>
      <c r="G33" s="9">
        <v>20</v>
      </c>
      <c r="H33" s="6">
        <v>0.25</v>
      </c>
      <c r="I33" s="6"/>
      <c r="J33" s="6"/>
      <c r="K33" s="12">
        <f t="shared" si="1"/>
        <v>81.9511764705883</v>
      </c>
    </row>
    <row r="34" ht="14.25" spans="1:11">
      <c r="A34" s="6">
        <f t="shared" si="3"/>
        <v>4</v>
      </c>
      <c r="B34" s="6" t="s">
        <v>11</v>
      </c>
      <c r="C34" s="7">
        <v>1501212687</v>
      </c>
      <c r="D34" s="6" t="s">
        <v>15</v>
      </c>
      <c r="E34" s="6">
        <v>52.2705882352941</v>
      </c>
      <c r="F34" s="8">
        <v>9.2</v>
      </c>
      <c r="G34" s="9">
        <v>20</v>
      </c>
      <c r="H34" s="6"/>
      <c r="I34" s="6"/>
      <c r="J34" s="6"/>
      <c r="K34" s="12">
        <f t="shared" si="1"/>
        <v>81.4705882352941</v>
      </c>
    </row>
    <row r="35" ht="14.25" spans="1:11">
      <c r="A35" s="6">
        <f t="shared" si="3"/>
        <v>5</v>
      </c>
      <c r="B35" s="6" t="s">
        <v>11</v>
      </c>
      <c r="C35" s="7">
        <v>1501212675</v>
      </c>
      <c r="D35" s="6" t="s">
        <v>15</v>
      </c>
      <c r="E35" s="6">
        <v>52.1294117647059</v>
      </c>
      <c r="F35" s="8">
        <v>9.3</v>
      </c>
      <c r="G35" s="9">
        <v>20</v>
      </c>
      <c r="H35" s="6"/>
      <c r="I35" s="6"/>
      <c r="J35" s="6"/>
      <c r="K35" s="12">
        <f t="shared" si="1"/>
        <v>81.4294117647059</v>
      </c>
    </row>
    <row r="36" ht="14.25" spans="1:11">
      <c r="A36" s="6">
        <f>RANK(K36,K$36:K$42,0)</f>
        <v>1</v>
      </c>
      <c r="B36" s="6" t="s">
        <v>11</v>
      </c>
      <c r="C36" s="11">
        <v>1501212672</v>
      </c>
      <c r="D36" s="6" t="s">
        <v>16</v>
      </c>
      <c r="E36" s="6">
        <v>54.1125</v>
      </c>
      <c r="F36" s="8">
        <v>9.96</v>
      </c>
      <c r="G36" s="9">
        <v>20</v>
      </c>
      <c r="H36" s="6">
        <v>0.5</v>
      </c>
      <c r="I36" s="6"/>
      <c r="J36" s="6"/>
      <c r="K36" s="12">
        <f t="shared" si="1"/>
        <v>84.5725</v>
      </c>
    </row>
    <row r="37" ht="14.25" spans="1:11">
      <c r="A37" s="6">
        <f t="shared" ref="A37:A42" si="4">RANK(K37,K$36:K$42,0)</f>
        <v>2</v>
      </c>
      <c r="B37" s="6" t="s">
        <v>11</v>
      </c>
      <c r="C37" s="7">
        <v>1501212686</v>
      </c>
      <c r="D37" s="6" t="s">
        <v>16</v>
      </c>
      <c r="E37" s="6">
        <v>54.525</v>
      </c>
      <c r="F37" s="8">
        <v>9.52</v>
      </c>
      <c r="G37" s="9">
        <v>20</v>
      </c>
      <c r="H37" s="6"/>
      <c r="I37" s="6"/>
      <c r="J37" s="6"/>
      <c r="K37" s="12">
        <f t="shared" si="1"/>
        <v>84.045</v>
      </c>
    </row>
    <row r="38" ht="14.25" spans="1:11">
      <c r="A38" s="6">
        <f t="shared" si="4"/>
        <v>3</v>
      </c>
      <c r="B38" s="6" t="s">
        <v>11</v>
      </c>
      <c r="C38" s="7">
        <v>1501212667</v>
      </c>
      <c r="D38" s="6" t="s">
        <v>16</v>
      </c>
      <c r="E38" s="6">
        <v>53.55</v>
      </c>
      <c r="F38" s="8">
        <v>9.98</v>
      </c>
      <c r="G38" s="9">
        <v>20</v>
      </c>
      <c r="H38" s="6">
        <v>0.25</v>
      </c>
      <c r="I38" s="6"/>
      <c r="J38" s="6"/>
      <c r="K38" s="12">
        <f t="shared" si="1"/>
        <v>83.78</v>
      </c>
    </row>
    <row r="39" ht="14.25" spans="1:11">
      <c r="A39" s="6">
        <f t="shared" si="4"/>
        <v>4</v>
      </c>
      <c r="B39" s="6" t="s">
        <v>11</v>
      </c>
      <c r="C39" s="7">
        <v>1501212656</v>
      </c>
      <c r="D39" s="6" t="s">
        <v>16</v>
      </c>
      <c r="E39" s="6">
        <v>53.7375</v>
      </c>
      <c r="F39" s="8">
        <v>9.76</v>
      </c>
      <c r="G39" s="9">
        <v>20</v>
      </c>
      <c r="H39" s="6"/>
      <c r="I39" s="6"/>
      <c r="J39" s="6"/>
      <c r="K39" s="12">
        <f t="shared" si="1"/>
        <v>83.4975</v>
      </c>
    </row>
    <row r="40" ht="14.25" spans="1:11">
      <c r="A40" s="6">
        <f t="shared" si="4"/>
        <v>5</v>
      </c>
      <c r="B40" s="6" t="s">
        <v>11</v>
      </c>
      <c r="C40" s="7">
        <v>1501212682</v>
      </c>
      <c r="D40" s="6" t="s">
        <v>16</v>
      </c>
      <c r="E40" s="6">
        <v>53.925</v>
      </c>
      <c r="F40" s="8">
        <v>9.48</v>
      </c>
      <c r="G40" s="9">
        <v>20</v>
      </c>
      <c r="H40" s="6"/>
      <c r="I40" s="6"/>
      <c r="J40" s="6"/>
      <c r="K40" s="12">
        <f t="shared" si="1"/>
        <v>83.405</v>
      </c>
    </row>
    <row r="41" ht="14.25" spans="1:11">
      <c r="A41" s="6">
        <f t="shared" si="4"/>
        <v>6</v>
      </c>
      <c r="B41" s="6" t="s">
        <v>11</v>
      </c>
      <c r="C41" s="7">
        <v>1501212657</v>
      </c>
      <c r="D41" s="6" t="s">
        <v>16</v>
      </c>
      <c r="E41" s="6">
        <v>53.2875</v>
      </c>
      <c r="F41" s="8">
        <v>9.92</v>
      </c>
      <c r="G41" s="9">
        <v>20</v>
      </c>
      <c r="H41" s="6"/>
      <c r="I41" s="6"/>
      <c r="J41" s="6"/>
      <c r="K41" s="12">
        <f t="shared" si="1"/>
        <v>83.2075</v>
      </c>
    </row>
    <row r="42" ht="14.25" spans="1:11">
      <c r="A42" s="6">
        <f t="shared" si="4"/>
        <v>7</v>
      </c>
      <c r="B42" s="6" t="s">
        <v>11</v>
      </c>
      <c r="C42" s="7">
        <v>1501212684</v>
      </c>
      <c r="D42" s="6" t="s">
        <v>16</v>
      </c>
      <c r="E42" s="6">
        <v>53.5125</v>
      </c>
      <c r="F42" s="8">
        <v>9.42</v>
      </c>
      <c r="G42" s="9">
        <v>20</v>
      </c>
      <c r="H42" s="6"/>
      <c r="I42" s="6"/>
      <c r="J42" s="6"/>
      <c r="K42" s="12">
        <f t="shared" si="1"/>
        <v>82.9325</v>
      </c>
    </row>
  </sheetData>
  <autoFilter ref="A1:K42">
    <sortState ref="A2:K42">
      <sortCondition ref="A1"/>
    </sortState>
  </autoFilter>
  <dataValidations count="2">
    <dataValidation type="list" allowBlank="1" showInputMessage="1" showErrorMessage="1" sqref="B2:B42">
      <formula1>#REF!</formula1>
    </dataValidation>
    <dataValidation type="list" allowBlank="1" showInputMessage="1" showErrorMessage="1" sqref="D2:D42">
      <formula1>$M$4:$M$33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media</cp:lastModifiedBy>
  <dcterms:created xsi:type="dcterms:W3CDTF">2016-09-18T10:25:00Z</dcterms:created>
  <dcterms:modified xsi:type="dcterms:W3CDTF">2016-09-22T04:06:21Z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