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externalReferences>
    <externalReference r:id="rId2"/>
  </externalReferences>
  <definedNames>
    <definedName name="_xlnm._FilterDatabase" localSheetId="0" hidden="1">Sheet1!$D$1:$D$110</definedName>
  </definedNames>
  <calcPr calcId="144525" concurrentCalc="0"/>
</workbook>
</file>

<file path=xl/sharedStrings.xml><?xml version="1.0" encoding="utf-8"?>
<sst xmlns="http://schemas.openxmlformats.org/spreadsheetml/2006/main" count="26">
  <si>
    <t>排名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</si>
  <si>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</si>
  <si>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</si>
  <si>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</si>
  <si>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t>学业成绩(满分60分){博士均填60分}</t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</si>
  <si>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</si>
  <si>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</si>
  <si>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</si>
  <si>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</si>
  <si>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</si>
  <si>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t>总分(满分100)</t>
  </si>
  <si>
    <t>法学硕士</t>
  </si>
  <si>
    <t>法律史</t>
  </si>
  <si>
    <t>法学（财税法学）</t>
  </si>
  <si>
    <t>法学（国际经济法）</t>
  </si>
  <si>
    <t>法学（商法）</t>
  </si>
  <si>
    <t>法学（知识产权法）</t>
  </si>
  <si>
    <t>法学理论</t>
  </si>
  <si>
    <t>国际法</t>
  </si>
  <si>
    <t>环境法</t>
  </si>
  <si>
    <t>经济法学</t>
  </si>
  <si>
    <t>民商法学</t>
  </si>
  <si>
    <t>民事诉讼法</t>
  </si>
  <si>
    <t>宪法学与行政法学</t>
  </si>
  <si>
    <t>刑法</t>
  </si>
  <si>
    <t>刑事诉讼法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</si>
</sst>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umin\Desktop\&#32508;&#27979;&#25104;&#32489;&#26356;&#26032;&#29677;&#32423;&#20132;\&#65288;&#20132;&#23398;&#24037;&#21150;&#65289;2017&#32423;&#27861;&#23398;&#30805;&#22763;1&#29677;&#32508;&#27979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>
        <row r="1">
          <cell r="C1" t="str">
            <v>学号</v>
          </cell>
          <cell r="D1" t="str">
            <v>姓名</v>
          </cell>
          <cell r="E1" t="str">
            <v>专业/方向</v>
          </cell>
          <cell r="F1" t="str">
            <v>学业成绩(满分60分){博士均填60分}</v>
          </cell>
          <cell r="G1" t="str">
            <v>基本素质测评（10分）（请填写平衡调整之后的分数）</v>
          </cell>
        </row>
        <row r="2">
          <cell r="C2">
            <v>1701212028</v>
          </cell>
          <cell r="D2" t="str">
            <v>林玉萍</v>
          </cell>
          <cell r="E2" t="str">
            <v>宪法学与行政法学</v>
          </cell>
        </row>
        <row r="2">
          <cell r="G2">
            <v>9.78</v>
          </cell>
        </row>
        <row r="3">
          <cell r="C3">
            <v>1701212032</v>
          </cell>
          <cell r="D3" t="str">
            <v>郑烨烨</v>
          </cell>
          <cell r="E3" t="str">
            <v>宪法学与行政法学</v>
          </cell>
        </row>
        <row r="3">
          <cell r="G3">
            <v>9.42</v>
          </cell>
        </row>
        <row r="4">
          <cell r="C4">
            <v>1701212018</v>
          </cell>
          <cell r="D4" t="str">
            <v>谢可晟</v>
          </cell>
          <cell r="E4" t="str">
            <v>法学理论</v>
          </cell>
        </row>
        <row r="4">
          <cell r="G4">
            <v>9.18</v>
          </cell>
        </row>
        <row r="5">
          <cell r="C5">
            <v>1701212031</v>
          </cell>
          <cell r="D5" t="str">
            <v>王鹏飞</v>
          </cell>
          <cell r="E5" t="str">
            <v>宪法与行政法</v>
          </cell>
        </row>
        <row r="5">
          <cell r="G5">
            <v>9.48</v>
          </cell>
        </row>
        <row r="6">
          <cell r="C6">
            <v>1701212107</v>
          </cell>
          <cell r="D6" t="str">
            <v>邵丹银</v>
          </cell>
          <cell r="E6" t="str">
            <v>国际法学</v>
          </cell>
        </row>
        <row r="6">
          <cell r="G6">
            <v>9.94</v>
          </cell>
        </row>
        <row r="7">
          <cell r="C7">
            <v>1701212016</v>
          </cell>
          <cell r="D7" t="str">
            <v>浦仕通</v>
          </cell>
          <cell r="E7" t="str">
            <v>法学理论</v>
          </cell>
        </row>
        <row r="7">
          <cell r="G7">
            <v>9.96</v>
          </cell>
        </row>
        <row r="8">
          <cell r="C8">
            <v>1701212023</v>
          </cell>
          <cell r="D8" t="str">
            <v>吕雯</v>
          </cell>
          <cell r="E8" t="str">
            <v>法律史</v>
          </cell>
        </row>
        <row r="8">
          <cell r="G8">
            <v>9.28</v>
          </cell>
        </row>
        <row r="9">
          <cell r="C9">
            <v>1701212020</v>
          </cell>
          <cell r="D9" t="str">
            <v>赵先龙</v>
          </cell>
          <cell r="E9" t="str">
            <v>法学理论</v>
          </cell>
        </row>
        <row r="9">
          <cell r="G9">
            <v>9.66</v>
          </cell>
        </row>
        <row r="10">
          <cell r="C10">
            <v>1701212043</v>
          </cell>
          <cell r="D10" t="str">
            <v>朱艺楠</v>
          </cell>
          <cell r="E10" t="str">
            <v>刑法学</v>
          </cell>
        </row>
        <row r="10">
          <cell r="G10">
            <v>9.3</v>
          </cell>
        </row>
        <row r="11">
          <cell r="C11">
            <v>1701212082</v>
          </cell>
          <cell r="D11" t="str">
            <v>胡安琪</v>
          </cell>
          <cell r="E11" t="str">
            <v>民事诉讼法</v>
          </cell>
        </row>
        <row r="11">
          <cell r="G11">
            <v>9.58</v>
          </cell>
        </row>
        <row r="12">
          <cell r="C12">
            <v>1701212041</v>
          </cell>
          <cell r="D12" t="str">
            <v>邢文升</v>
          </cell>
          <cell r="E12" t="str">
            <v>刑法</v>
          </cell>
        </row>
        <row r="12">
          <cell r="G12">
            <v>9.82</v>
          </cell>
        </row>
        <row r="13">
          <cell r="C13">
            <v>1701212105</v>
          </cell>
          <cell r="D13" t="str">
            <v>李佳益</v>
          </cell>
          <cell r="E13" t="str">
            <v>国际法</v>
          </cell>
        </row>
        <row r="13">
          <cell r="G13">
            <v>9.54</v>
          </cell>
        </row>
        <row r="14">
          <cell r="C14">
            <v>1701212015</v>
          </cell>
          <cell r="D14" t="str">
            <v>李玥</v>
          </cell>
          <cell r="E14" t="str">
            <v>法学理论</v>
          </cell>
        </row>
        <row r="14">
          <cell r="G14">
            <v>9.86</v>
          </cell>
        </row>
        <row r="15">
          <cell r="C15">
            <v>1701212021</v>
          </cell>
          <cell r="D15" t="str">
            <v>谌静玮</v>
          </cell>
          <cell r="E15" t="str">
            <v>法律史</v>
          </cell>
        </row>
        <row r="15">
          <cell r="G15">
            <v>9.74</v>
          </cell>
        </row>
        <row r="16">
          <cell r="C16">
            <v>1701212085</v>
          </cell>
          <cell r="D16" t="str">
            <v>赵恬艺</v>
          </cell>
          <cell r="E16" t="str">
            <v>民事诉讼法</v>
          </cell>
        </row>
        <row r="16">
          <cell r="G16">
            <v>9.42</v>
          </cell>
        </row>
        <row r="17">
          <cell r="C17">
            <v>1701212026</v>
          </cell>
          <cell r="D17" t="str">
            <v>高阳</v>
          </cell>
          <cell r="E17" t="str">
            <v>宪法学与行政法学</v>
          </cell>
        </row>
        <row r="17">
          <cell r="G17">
            <v>9.58</v>
          </cell>
        </row>
        <row r="18">
          <cell r="C18">
            <v>1701212104</v>
          </cell>
          <cell r="D18" t="str">
            <v>李白翎</v>
          </cell>
          <cell r="E18" t="str">
            <v>国际法学</v>
          </cell>
        </row>
        <row r="18">
          <cell r="G18">
            <v>9.14</v>
          </cell>
        </row>
        <row r="19">
          <cell r="C19">
            <v>1701212022</v>
          </cell>
          <cell r="D19" t="str">
            <v>李岚静</v>
          </cell>
          <cell r="E19" t="str">
            <v>法律史</v>
          </cell>
        </row>
        <row r="19">
          <cell r="G19">
            <v>9.34</v>
          </cell>
        </row>
        <row r="20">
          <cell r="C20">
            <v>1701212103</v>
          </cell>
          <cell r="D20" t="str">
            <v>陈玥</v>
          </cell>
          <cell r="E20" t="str">
            <v>国际公法</v>
          </cell>
        </row>
        <row r="20">
          <cell r="G20">
            <v>9.54</v>
          </cell>
        </row>
        <row r="21">
          <cell r="C21">
            <v>1701212081</v>
          </cell>
          <cell r="D21" t="str">
            <v>葛红</v>
          </cell>
          <cell r="E21" t="str">
            <v>刑事诉讼法</v>
          </cell>
        </row>
        <row r="21">
          <cell r="G21">
            <v>9.48</v>
          </cell>
        </row>
        <row r="22">
          <cell r="C22">
            <v>1701212029</v>
          </cell>
          <cell r="D22" t="str">
            <v>孙琪</v>
          </cell>
          <cell r="E22" t="str">
            <v>宪法行政法</v>
          </cell>
        </row>
        <row r="22">
          <cell r="G22">
            <v>9.7</v>
          </cell>
        </row>
        <row r="23">
          <cell r="C23">
            <v>1701212102</v>
          </cell>
          <cell r="D23" t="str">
            <v>吴亦九</v>
          </cell>
          <cell r="E23" t="str">
            <v>环境法</v>
          </cell>
        </row>
        <row r="23">
          <cell r="G23">
            <v>9.62</v>
          </cell>
        </row>
        <row r="24">
          <cell r="C24">
            <v>1701212030</v>
          </cell>
          <cell r="D24" t="str">
            <v>王帝清</v>
          </cell>
          <cell r="E24" t="str">
            <v>宪法学与行政法学</v>
          </cell>
        </row>
        <row r="24">
          <cell r="G24">
            <v>9.44</v>
          </cell>
        </row>
        <row r="25">
          <cell r="C25">
            <v>1701212024</v>
          </cell>
          <cell r="D25" t="str">
            <v>曹华康</v>
          </cell>
          <cell r="E25" t="str">
            <v>宪法学与行政法学</v>
          </cell>
        </row>
        <row r="25">
          <cell r="G25">
            <v>9.76</v>
          </cell>
        </row>
        <row r="26">
          <cell r="C26">
            <v>1701212080</v>
          </cell>
          <cell r="D26" t="str">
            <v>方洪</v>
          </cell>
          <cell r="E26" t="str">
            <v>刑事诉讼法</v>
          </cell>
        </row>
        <row r="26">
          <cell r="G26">
            <v>9.62</v>
          </cell>
        </row>
        <row r="27">
          <cell r="C27">
            <v>1701212101</v>
          </cell>
          <cell r="D27" t="str">
            <v>温嘉琪</v>
          </cell>
          <cell r="E27" t="str">
            <v>环境法</v>
          </cell>
        </row>
        <row r="27">
          <cell r="G27">
            <v>9.28</v>
          </cell>
        </row>
        <row r="28">
          <cell r="C28">
            <v>1701212106</v>
          </cell>
          <cell r="D28" t="str">
            <v>李滢</v>
          </cell>
          <cell r="E28" t="str">
            <v>国际法</v>
          </cell>
        </row>
        <row r="28">
          <cell r="G28">
            <v>9.66</v>
          </cell>
        </row>
        <row r="29">
          <cell r="C29">
            <v>1701212108</v>
          </cell>
          <cell r="D29" t="str">
            <v>黄愉翔</v>
          </cell>
          <cell r="E29" t="str">
            <v>国际公法</v>
          </cell>
        </row>
        <row r="29">
          <cell r="G29">
            <v>9.2</v>
          </cell>
        </row>
        <row r="30">
          <cell r="C30">
            <v>1701212025</v>
          </cell>
          <cell r="D30" t="str">
            <v>成琦</v>
          </cell>
          <cell r="E30" t="str">
            <v>宪法学与行政法学</v>
          </cell>
        </row>
        <row r="30">
          <cell r="G30">
            <v>9.42</v>
          </cell>
        </row>
        <row r="31">
          <cell r="C31">
            <v>1701212035</v>
          </cell>
          <cell r="D31" t="str">
            <v>杜鲁帅</v>
          </cell>
          <cell r="E31" t="str">
            <v>刑法</v>
          </cell>
        </row>
        <row r="31">
          <cell r="G31">
            <v>9.54</v>
          </cell>
        </row>
        <row r="32">
          <cell r="C32">
            <v>1701212037</v>
          </cell>
          <cell r="D32" t="str">
            <v>林嘉珩</v>
          </cell>
          <cell r="E32" t="str">
            <v>刑法学</v>
          </cell>
        </row>
        <row r="32">
          <cell r="G32">
            <v>9.84</v>
          </cell>
        </row>
        <row r="33">
          <cell r="C33">
            <v>1701212033</v>
          </cell>
          <cell r="D33" t="str">
            <v>艾苗</v>
          </cell>
          <cell r="E33" t="str">
            <v>刑法</v>
          </cell>
        </row>
        <row r="33">
          <cell r="G33">
            <v>9.36</v>
          </cell>
        </row>
        <row r="34">
          <cell r="C34">
            <v>1701212027</v>
          </cell>
          <cell r="D34" t="str">
            <v>久米次仁</v>
          </cell>
          <cell r="E34" t="str">
            <v>宪法学与行政法学</v>
          </cell>
        </row>
        <row r="34">
          <cell r="G34">
            <v>9.7</v>
          </cell>
        </row>
        <row r="35">
          <cell r="C35">
            <v>1701212019</v>
          </cell>
          <cell r="D35" t="str">
            <v>徐清海</v>
          </cell>
          <cell r="E35" t="str">
            <v>法学理论</v>
          </cell>
        </row>
        <row r="35">
          <cell r="G35">
            <v>9.9</v>
          </cell>
        </row>
        <row r="36">
          <cell r="C36">
            <v>1701212079</v>
          </cell>
          <cell r="D36" t="str">
            <v>陈萍</v>
          </cell>
          <cell r="E36" t="str">
            <v>刑事诉讼法</v>
          </cell>
        </row>
        <row r="36">
          <cell r="G36">
            <v>10</v>
          </cell>
        </row>
        <row r="37">
          <cell r="C37">
            <v>1701212042</v>
          </cell>
          <cell r="D37" t="str">
            <v>曾军翰</v>
          </cell>
          <cell r="E37" t="str">
            <v>刑法</v>
          </cell>
        </row>
        <row r="37">
          <cell r="G37">
            <v>9.98</v>
          </cell>
        </row>
        <row r="38">
          <cell r="C38">
            <v>1701212038</v>
          </cell>
          <cell r="D38" t="str">
            <v>吕超</v>
          </cell>
          <cell r="E38" t="str">
            <v>刑法学</v>
          </cell>
        </row>
        <row r="38">
          <cell r="G38">
            <v>9.74</v>
          </cell>
        </row>
        <row r="39">
          <cell r="C39">
            <v>1701212034</v>
          </cell>
          <cell r="D39" t="str">
            <v>陈建苏</v>
          </cell>
          <cell r="E39" t="str">
            <v>刑法学</v>
          </cell>
        </row>
        <row r="39">
          <cell r="G39">
            <v>9.24</v>
          </cell>
        </row>
        <row r="40">
          <cell r="C40">
            <v>1701212083</v>
          </cell>
          <cell r="D40" t="str">
            <v>马斯涛</v>
          </cell>
          <cell r="E40" t="str">
            <v>民事诉讼法</v>
          </cell>
        </row>
        <row r="40">
          <cell r="G40">
            <v>9.16</v>
          </cell>
        </row>
        <row r="41">
          <cell r="C41">
            <v>1701212017</v>
          </cell>
          <cell r="D41" t="str">
            <v>向阳</v>
          </cell>
          <cell r="E41" t="str">
            <v>法学理论</v>
          </cell>
        </row>
        <row r="41">
          <cell r="G41">
            <v>9.9</v>
          </cell>
        </row>
        <row r="42">
          <cell r="C42">
            <v>1701212040</v>
          </cell>
          <cell r="D42" t="str">
            <v>唐宛茁</v>
          </cell>
          <cell r="E42" t="str">
            <v>刑法</v>
          </cell>
        </row>
        <row r="42">
          <cell r="G42">
            <v>9.32</v>
          </cell>
        </row>
        <row r="43">
          <cell r="C43">
            <v>1701212036</v>
          </cell>
          <cell r="D43" t="str">
            <v>李佳馨</v>
          </cell>
          <cell r="E43" t="str">
            <v>刑法</v>
          </cell>
        </row>
        <row r="43">
          <cell r="G43">
            <v>9.92</v>
          </cell>
        </row>
        <row r="44">
          <cell r="C44">
            <v>1701212109</v>
          </cell>
          <cell r="D44" t="str">
            <v>张心宁</v>
          </cell>
          <cell r="E44" t="str">
            <v>国际法学</v>
          </cell>
        </row>
        <row r="44">
          <cell r="G44">
            <v>9.22</v>
          </cell>
        </row>
        <row r="45">
          <cell r="C45">
            <v>1701212084</v>
          </cell>
          <cell r="D45" t="str">
            <v>宋哲</v>
          </cell>
          <cell r="E45" t="str">
            <v>刑事诉讼法</v>
          </cell>
        </row>
        <row r="45">
          <cell r="G45">
            <v>9.82</v>
          </cell>
        </row>
        <row r="46">
          <cell r="C46">
            <v>1701212039</v>
          </cell>
          <cell r="D46" t="str">
            <v>石星棋</v>
          </cell>
          <cell r="E46" t="str">
            <v>刑法</v>
          </cell>
        </row>
        <row r="46">
          <cell r="G46">
            <v>9.26</v>
          </cell>
        </row>
        <row r="47">
          <cell r="C47">
            <v>1701212121</v>
          </cell>
          <cell r="D47" t="str">
            <v>杨静</v>
          </cell>
          <cell r="E47" t="str">
            <v>法学（商法）</v>
          </cell>
        </row>
        <row r="47">
          <cell r="G47">
            <v>9.6</v>
          </cell>
        </row>
        <row r="48">
          <cell r="C48">
            <v>1601212499</v>
          </cell>
          <cell r="D48" t="str">
            <v>刘偲祎慧</v>
          </cell>
          <cell r="E48" t="str">
            <v>法学（国际经济法）</v>
          </cell>
        </row>
        <row r="48">
          <cell r="G48">
            <v>9.02</v>
          </cell>
        </row>
        <row r="49">
          <cell r="C49">
            <v>1701212047</v>
          </cell>
          <cell r="D49" t="str">
            <v>李梦梅</v>
          </cell>
          <cell r="E49" t="str">
            <v>民商法学</v>
          </cell>
        </row>
        <row r="49">
          <cell r="G49">
            <v>9.84</v>
          </cell>
        </row>
        <row r="50">
          <cell r="C50">
            <v>1701212049</v>
          </cell>
          <cell r="D50" t="str">
            <v>潘祎</v>
          </cell>
          <cell r="E50" t="str">
            <v>民商法学</v>
          </cell>
        </row>
        <row r="50">
          <cell r="G50">
            <v>9.76</v>
          </cell>
        </row>
        <row r="51">
          <cell r="C51">
            <v>1701212054</v>
          </cell>
          <cell r="D51" t="str">
            <v>周嘉琪</v>
          </cell>
          <cell r="E51" t="str">
            <v>民商法学</v>
          </cell>
        </row>
        <row r="51">
          <cell r="G51">
            <v>9.42</v>
          </cell>
        </row>
        <row r="52">
          <cell r="C52">
            <v>1701212086</v>
          </cell>
          <cell r="D52" t="str">
            <v>高赫聪</v>
          </cell>
          <cell r="E52" t="str">
            <v>经济法学</v>
          </cell>
        </row>
        <row r="52">
          <cell r="G52">
            <v>9.76</v>
          </cell>
        </row>
        <row r="53">
          <cell r="C53">
            <v>1701212088</v>
          </cell>
          <cell r="D53" t="str">
            <v>孔维园</v>
          </cell>
          <cell r="E53" t="str">
            <v>经济法学</v>
          </cell>
        </row>
        <row r="53">
          <cell r="G53">
            <v>9.52</v>
          </cell>
        </row>
        <row r="54">
          <cell r="C54">
            <v>1701212094</v>
          </cell>
          <cell r="D54" t="str">
            <v>宋悦</v>
          </cell>
          <cell r="E54" t="str">
            <v>经济法学</v>
          </cell>
        </row>
        <row r="54">
          <cell r="G54">
            <v>9.22</v>
          </cell>
        </row>
        <row r="55">
          <cell r="C55">
            <v>1701212096</v>
          </cell>
          <cell r="D55" t="str">
            <v>王钰灵</v>
          </cell>
          <cell r="E55" t="str">
            <v>经济法学</v>
          </cell>
        </row>
        <row r="55">
          <cell r="G55">
            <v>9.98</v>
          </cell>
        </row>
        <row r="56">
          <cell r="C56">
            <v>1701212097</v>
          </cell>
          <cell r="D56" t="str">
            <v>严婉怡</v>
          </cell>
          <cell r="E56" t="str">
            <v>经济法学</v>
          </cell>
        </row>
        <row r="56">
          <cell r="G56">
            <v>9.7</v>
          </cell>
        </row>
        <row r="57">
          <cell r="C57">
            <v>1701212110</v>
          </cell>
          <cell r="D57" t="str">
            <v>阿呷体洛</v>
          </cell>
          <cell r="E57" t="str">
            <v>法学（知识产权法）</v>
          </cell>
        </row>
        <row r="57">
          <cell r="G57">
            <v>9.08</v>
          </cell>
        </row>
        <row r="58">
          <cell r="C58">
            <v>1701212111</v>
          </cell>
          <cell r="D58" t="str">
            <v>陆雯菁</v>
          </cell>
          <cell r="E58" t="str">
            <v>法学（知识产权法）</v>
          </cell>
        </row>
        <row r="58">
          <cell r="G58">
            <v>9.16</v>
          </cell>
        </row>
        <row r="59">
          <cell r="C59">
            <v>1701212112</v>
          </cell>
          <cell r="D59" t="str">
            <v>南红玉</v>
          </cell>
          <cell r="E59" t="str">
            <v>法学（知识产权法）</v>
          </cell>
        </row>
        <row r="59">
          <cell r="G59">
            <v>9.24</v>
          </cell>
        </row>
        <row r="60">
          <cell r="C60">
            <v>1701212113</v>
          </cell>
          <cell r="D60" t="str">
            <v>孙一鸣</v>
          </cell>
          <cell r="E60" t="str">
            <v>法学（知识产权法）</v>
          </cell>
        </row>
        <row r="60">
          <cell r="G60">
            <v>9.3</v>
          </cell>
        </row>
        <row r="61">
          <cell r="C61">
            <v>1701212115</v>
          </cell>
          <cell r="D61" t="str">
            <v>赵满圆</v>
          </cell>
          <cell r="E61" t="str">
            <v>法学（知识产权法）</v>
          </cell>
        </row>
        <row r="61">
          <cell r="G61">
            <v>9.02</v>
          </cell>
        </row>
        <row r="62">
          <cell r="C62">
            <v>1701212100</v>
          </cell>
          <cell r="D62" t="str">
            <v>罗嘉雯</v>
          </cell>
          <cell r="E62" t="str">
            <v>经济法学</v>
          </cell>
        </row>
        <row r="62">
          <cell r="G62">
            <v>9.14</v>
          </cell>
        </row>
        <row r="63">
          <cell r="C63">
            <v>1701212093</v>
          </cell>
          <cell r="D63" t="str">
            <v>乔静漪</v>
          </cell>
          <cell r="E63" t="str">
            <v>经济法学</v>
          </cell>
        </row>
        <row r="63">
          <cell r="G63">
            <v>9.76</v>
          </cell>
        </row>
        <row r="64">
          <cell r="C64">
            <v>1701212136</v>
          </cell>
          <cell r="D64" t="str">
            <v>周欣</v>
          </cell>
          <cell r="E64" t="str">
            <v>法学（国际经济法）</v>
          </cell>
        </row>
        <row r="64">
          <cell r="G64">
            <v>9.2</v>
          </cell>
        </row>
        <row r="65">
          <cell r="C65">
            <v>1701212138</v>
          </cell>
          <cell r="D65" t="str">
            <v>秦钰洁</v>
          </cell>
          <cell r="E65" t="str">
            <v>法学（财税法学）</v>
          </cell>
        </row>
        <row r="65">
          <cell r="G65">
            <v>9.42</v>
          </cell>
        </row>
        <row r="66">
          <cell r="C66">
            <v>1701212119</v>
          </cell>
          <cell r="D66" t="str">
            <v>刘梦馨</v>
          </cell>
          <cell r="E66" t="str">
            <v>法学（商法）</v>
          </cell>
        </row>
        <row r="66">
          <cell r="G66">
            <v>9.64</v>
          </cell>
        </row>
        <row r="67">
          <cell r="C67">
            <v>1701212134</v>
          </cell>
          <cell r="D67" t="str">
            <v>王一平</v>
          </cell>
          <cell r="E67" t="str">
            <v>法学（国际经济法）</v>
          </cell>
        </row>
        <row r="67">
          <cell r="G67">
            <v>8.96</v>
          </cell>
        </row>
        <row r="68">
          <cell r="C68">
            <v>1701212133</v>
          </cell>
          <cell r="D68" t="str">
            <v>王雅昕</v>
          </cell>
          <cell r="E68" t="str">
            <v>法学（国际经济法）</v>
          </cell>
        </row>
        <row r="68">
          <cell r="G68">
            <v>9.42</v>
          </cell>
        </row>
        <row r="69">
          <cell r="C69">
            <v>1701212127</v>
          </cell>
          <cell r="D69" t="str">
            <v>高瑰敏</v>
          </cell>
          <cell r="E69" t="str">
            <v>法学（国际经济法）</v>
          </cell>
        </row>
        <row r="69">
          <cell r="G69">
            <v>9.14</v>
          </cell>
        </row>
        <row r="70">
          <cell r="C70">
            <v>1701212114</v>
          </cell>
          <cell r="D70" t="str">
            <v>许可</v>
          </cell>
          <cell r="E70" t="str">
            <v>法学（知识产权法）</v>
          </cell>
        </row>
        <row r="70">
          <cell r="G70">
            <v>9.3</v>
          </cell>
        </row>
        <row r="71">
          <cell r="C71">
            <v>1701212099</v>
          </cell>
          <cell r="D71" t="str">
            <v>林德娴</v>
          </cell>
          <cell r="E71" t="str">
            <v>经济法学</v>
          </cell>
        </row>
        <row r="71">
          <cell r="G71">
            <v>9.7</v>
          </cell>
        </row>
        <row r="72">
          <cell r="C72">
            <v>1701212095</v>
          </cell>
          <cell r="D72" t="str">
            <v>万子芊</v>
          </cell>
          <cell r="E72" t="str">
            <v>经济法学</v>
          </cell>
        </row>
        <row r="72">
          <cell r="G72">
            <v>9.86</v>
          </cell>
        </row>
        <row r="73">
          <cell r="C73">
            <v>1701212056</v>
          </cell>
          <cell r="D73" t="str">
            <v>莫若云</v>
          </cell>
          <cell r="E73" t="str">
            <v>民商法学</v>
          </cell>
        </row>
        <row r="73">
          <cell r="G73">
            <v>9.52</v>
          </cell>
        </row>
        <row r="74">
          <cell r="C74">
            <v>1701212044</v>
          </cell>
          <cell r="D74" t="str">
            <v>杜茵</v>
          </cell>
          <cell r="E74" t="str">
            <v>民商法学</v>
          </cell>
        </row>
        <row r="74">
          <cell r="G74">
            <v>9.94</v>
          </cell>
        </row>
        <row r="75">
          <cell r="C75">
            <v>1701212132</v>
          </cell>
          <cell r="D75" t="str">
            <v>王冰山</v>
          </cell>
          <cell r="E75" t="str">
            <v>法学（国际经济法）</v>
          </cell>
        </row>
        <row r="75">
          <cell r="G75">
            <v>9.1</v>
          </cell>
        </row>
        <row r="76">
          <cell r="C76">
            <v>1701212128</v>
          </cell>
          <cell r="D76" t="str">
            <v>高瑞珠</v>
          </cell>
          <cell r="E76" t="str">
            <v>法学（国际经济法）</v>
          </cell>
        </row>
        <row r="76">
          <cell r="G76">
            <v>9.06</v>
          </cell>
        </row>
        <row r="77">
          <cell r="C77">
            <v>1701212122</v>
          </cell>
          <cell r="D77" t="str">
            <v>朱淑霞</v>
          </cell>
          <cell r="E77" t="str">
            <v>法学（商法）</v>
          </cell>
        </row>
        <row r="77">
          <cell r="G77">
            <v>9.44</v>
          </cell>
        </row>
        <row r="78">
          <cell r="C78">
            <v>1701212098</v>
          </cell>
          <cell r="D78" t="str">
            <v>杨济玮</v>
          </cell>
          <cell r="E78" t="str">
            <v>经济法学</v>
          </cell>
        </row>
        <row r="78">
          <cell r="G78">
            <v>9.04</v>
          </cell>
        </row>
        <row r="79">
          <cell r="C79">
            <v>1701212116</v>
          </cell>
          <cell r="D79" t="str">
            <v>程玮琳</v>
          </cell>
          <cell r="E79" t="str">
            <v>法学（知识产权法）</v>
          </cell>
        </row>
        <row r="79">
          <cell r="G79">
            <v>8.98</v>
          </cell>
        </row>
        <row r="80">
          <cell r="C80">
            <v>1701212050</v>
          </cell>
          <cell r="D80" t="str">
            <v>王旭涛</v>
          </cell>
          <cell r="E80" t="str">
            <v>民商法学</v>
          </cell>
        </row>
        <row r="80">
          <cell r="G80">
            <v>9.54</v>
          </cell>
        </row>
        <row r="81">
          <cell r="C81">
            <v>1701212048</v>
          </cell>
          <cell r="D81" t="str">
            <v>林昱睿</v>
          </cell>
          <cell r="E81" t="str">
            <v>民商法学</v>
          </cell>
        </row>
        <row r="81">
          <cell r="G81">
            <v>9.8</v>
          </cell>
        </row>
        <row r="82">
          <cell r="C82">
            <v>1701212051</v>
          </cell>
          <cell r="D82" t="str">
            <v>魏然</v>
          </cell>
          <cell r="E82" t="str">
            <v>民商法学</v>
          </cell>
        </row>
        <row r="82">
          <cell r="G82">
            <v>9.8</v>
          </cell>
        </row>
        <row r="83">
          <cell r="C83">
            <v>1701212092</v>
          </cell>
          <cell r="D83" t="str">
            <v>彭思涵</v>
          </cell>
          <cell r="E83" t="str">
            <v>经济法学</v>
          </cell>
        </row>
        <row r="83">
          <cell r="G83">
            <v>9.64</v>
          </cell>
        </row>
        <row r="84">
          <cell r="C84">
            <v>1701212117</v>
          </cell>
          <cell r="D84" t="str">
            <v>巩涵</v>
          </cell>
          <cell r="E84" t="str">
            <v>法学（商法）</v>
          </cell>
        </row>
        <row r="84">
          <cell r="G84">
            <v>9.52</v>
          </cell>
        </row>
        <row r="85">
          <cell r="C85">
            <v>1701212052</v>
          </cell>
          <cell r="D85" t="str">
            <v>于永达</v>
          </cell>
          <cell r="E85" t="str">
            <v>民商法学</v>
          </cell>
        </row>
        <row r="85">
          <cell r="G85">
            <v>9.58</v>
          </cell>
        </row>
        <row r="86">
          <cell r="C86">
            <v>1701212120</v>
          </cell>
          <cell r="D86" t="str">
            <v>王为民</v>
          </cell>
          <cell r="E86" t="str">
            <v>法学（商法）</v>
          </cell>
        </row>
        <row r="86">
          <cell r="G86">
            <v>9.52</v>
          </cell>
        </row>
        <row r="87">
          <cell r="C87">
            <v>1701212045</v>
          </cell>
          <cell r="D87" t="str">
            <v>龚文</v>
          </cell>
          <cell r="E87" t="str">
            <v>民商法学</v>
          </cell>
        </row>
        <row r="87">
          <cell r="G87">
            <v>9.96</v>
          </cell>
        </row>
        <row r="88">
          <cell r="C88">
            <v>1701212123</v>
          </cell>
          <cell r="D88" t="str">
            <v>邹星光 </v>
          </cell>
          <cell r="E88" t="str">
            <v>法学（商法）</v>
          </cell>
        </row>
        <row r="88">
          <cell r="G88">
            <v>9.88</v>
          </cell>
        </row>
        <row r="89">
          <cell r="C89">
            <v>1701212126</v>
          </cell>
          <cell r="D89" t="str">
            <v>包康赟</v>
          </cell>
          <cell r="E89" t="str">
            <v>法学（国际经济法）</v>
          </cell>
        </row>
        <row r="89">
          <cell r="G89">
            <v>10</v>
          </cell>
        </row>
        <row r="90">
          <cell r="C90">
            <v>1701212090</v>
          </cell>
          <cell r="D90" t="str">
            <v>李忱</v>
          </cell>
          <cell r="E90" t="str">
            <v>经济法学</v>
          </cell>
        </row>
        <row r="90">
          <cell r="G90">
            <v>9.32</v>
          </cell>
        </row>
        <row r="91">
          <cell r="C91">
            <v>1701210289</v>
          </cell>
          <cell r="D91" t="str">
            <v>雷昀</v>
          </cell>
          <cell r="E91" t="str">
            <v>经济法学</v>
          </cell>
        </row>
        <row r="91">
          <cell r="G91">
            <v>9.26</v>
          </cell>
        </row>
        <row r="92">
          <cell r="C92">
            <v>1701212135</v>
          </cell>
          <cell r="D92" t="str">
            <v>王宥人</v>
          </cell>
          <cell r="E92" t="str">
            <v>法学（国际经济法）</v>
          </cell>
        </row>
        <row r="92">
          <cell r="G92">
            <v>9.34</v>
          </cell>
        </row>
        <row r="93">
          <cell r="C93">
            <v>1701212131</v>
          </cell>
          <cell r="D93" t="str">
            <v>秦中元</v>
          </cell>
          <cell r="E93" t="str">
            <v>法学（国际经济法）</v>
          </cell>
        </row>
        <row r="93">
          <cell r="G93">
            <v>9.92</v>
          </cell>
        </row>
        <row r="94">
          <cell r="C94">
            <v>1701212118</v>
          </cell>
          <cell r="D94" t="str">
            <v>林金谷</v>
          </cell>
          <cell r="E94" t="str">
            <v>法学（商法）</v>
          </cell>
        </row>
        <row r="94">
          <cell r="G94">
            <v>9.82</v>
          </cell>
        </row>
        <row r="95">
          <cell r="C95">
            <v>1701212091</v>
          </cell>
          <cell r="D95" t="str">
            <v>马歆悫</v>
          </cell>
          <cell r="E95" t="str">
            <v>经济法学</v>
          </cell>
        </row>
        <row r="95">
          <cell r="G95">
            <v>9.2</v>
          </cell>
        </row>
        <row r="96">
          <cell r="C96">
            <v>1701212087</v>
          </cell>
          <cell r="D96" t="str">
            <v>郭程</v>
          </cell>
          <cell r="E96" t="str">
            <v>经济法学</v>
          </cell>
        </row>
        <row r="96">
          <cell r="G96">
            <v>9.58</v>
          </cell>
        </row>
        <row r="97">
          <cell r="C97">
            <v>1701212130</v>
          </cell>
          <cell r="D97" t="str">
            <v>李家杰</v>
          </cell>
          <cell r="E97" t="str">
            <v>法学（国际经济法）</v>
          </cell>
        </row>
        <row r="97">
          <cell r="G97">
            <v>9.7</v>
          </cell>
        </row>
        <row r="98">
          <cell r="C98">
            <v>1701212053</v>
          </cell>
          <cell r="D98" t="str">
            <v>张尚斌</v>
          </cell>
          <cell r="E98" t="str">
            <v>民商法学</v>
          </cell>
        </row>
        <row r="98">
          <cell r="G98">
            <v>9.36</v>
          </cell>
        </row>
        <row r="99">
          <cell r="C99">
            <v>1701212137</v>
          </cell>
          <cell r="D99" t="str">
            <v>骆腾</v>
          </cell>
          <cell r="E99" t="str">
            <v>法学（财税法学）</v>
          </cell>
        </row>
        <row r="99">
          <cell r="G99">
            <v>8.94</v>
          </cell>
        </row>
        <row r="100">
          <cell r="C100">
            <v>1801111009</v>
          </cell>
          <cell r="D100" t="str">
            <v>郭昌盛</v>
          </cell>
          <cell r="E100" t="str">
            <v>经济法学</v>
          </cell>
        </row>
        <row r="100">
          <cell r="G100">
            <v>9.9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G12" sqref="G12"/>
    </sheetView>
  </sheetViews>
  <sheetFormatPr defaultColWidth="9" defaultRowHeight="13.5"/>
  <cols>
    <col min="1" max="2" width="9" style="2"/>
    <col min="3" max="3" width="14.8333333333333" style="2" customWidth="1"/>
    <col min="4" max="4" width="18.3333333333333" style="2" customWidth="1"/>
    <col min="5" max="5" width="12" style="2" customWidth="1"/>
    <col min="6" max="10" width="9" style="2"/>
    <col min="11" max="11" width="17.5" style="3" customWidth="1"/>
    <col min="12" max="16384" width="9" style="2"/>
  </cols>
  <sheetData>
    <row r="1" s="1" customFormat="1" ht="48" customHeight="1" spans="1:11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2" t="s">
        <v>10</v>
      </c>
    </row>
    <row r="2" s="1" customFormat="1" ht="14.25" spans="1:11">
      <c r="A2" s="8">
        <v>1</v>
      </c>
      <c r="B2" s="9" t="s">
        <v>11</v>
      </c>
      <c r="C2" s="10">
        <v>1701212023</v>
      </c>
      <c r="D2" s="8" t="s">
        <v>12</v>
      </c>
      <c r="E2" s="9">
        <v>57.4411764705882</v>
      </c>
      <c r="F2" s="9">
        <f>VLOOKUP(C:C,[1]综测打分汇总表!$C:$G,5,0)</f>
        <v>9.28</v>
      </c>
      <c r="G2" s="9">
        <v>20</v>
      </c>
      <c r="H2" s="9"/>
      <c r="I2" s="9"/>
      <c r="J2" s="9">
        <v>0.025</v>
      </c>
      <c r="K2" s="12">
        <f t="shared" ref="K2:K65" si="0">SUM(E2:J2)</f>
        <v>86.7461764705882</v>
      </c>
    </row>
    <row r="3" s="1" customFormat="1" ht="14.25" spans="1:11">
      <c r="A3" s="8">
        <v>2</v>
      </c>
      <c r="B3" s="9" t="s">
        <v>11</v>
      </c>
      <c r="C3" s="10">
        <v>1701212021</v>
      </c>
      <c r="D3" s="8" t="s">
        <v>12</v>
      </c>
      <c r="E3" s="9">
        <v>54</v>
      </c>
      <c r="F3" s="9">
        <f>VLOOKUP(C:C,[1]综测打分汇总表!$C:$G,5,0)</f>
        <v>9.74</v>
      </c>
      <c r="G3" s="9">
        <v>20</v>
      </c>
      <c r="H3" s="9">
        <v>0.5</v>
      </c>
      <c r="I3" s="9">
        <v>0.25</v>
      </c>
      <c r="J3" s="9">
        <v>0.025</v>
      </c>
      <c r="K3" s="12">
        <f t="shared" si="0"/>
        <v>84.515</v>
      </c>
    </row>
    <row r="4" s="1" customFormat="1" ht="14.25" spans="1:11">
      <c r="A4" s="8">
        <v>3</v>
      </c>
      <c r="B4" s="9" t="s">
        <v>11</v>
      </c>
      <c r="C4" s="10">
        <v>1701212022</v>
      </c>
      <c r="D4" s="8" t="s">
        <v>12</v>
      </c>
      <c r="E4" s="9">
        <v>54.2647058823529</v>
      </c>
      <c r="F4" s="9">
        <f>VLOOKUP(C:C,[1]综测打分汇总表!$C:$G,5,0)</f>
        <v>9.34</v>
      </c>
      <c r="G4" s="9">
        <v>20</v>
      </c>
      <c r="H4" s="9"/>
      <c r="I4" s="9"/>
      <c r="J4" s="9"/>
      <c r="K4" s="12">
        <f t="shared" si="0"/>
        <v>83.6047058823529</v>
      </c>
    </row>
    <row r="5" s="1" customFormat="1" ht="14.25" spans="1:11">
      <c r="A5" s="9">
        <v>1</v>
      </c>
      <c r="B5" s="9" t="s">
        <v>11</v>
      </c>
      <c r="C5" s="10">
        <v>1701212138</v>
      </c>
      <c r="D5" s="9" t="s">
        <v>13</v>
      </c>
      <c r="E5" s="9">
        <v>57.4411764705882</v>
      </c>
      <c r="F5" s="9">
        <f>VLOOKUP(C:C,[1]综测打分汇总表!$C:$G,5,0)</f>
        <v>9.42</v>
      </c>
      <c r="G5" s="9">
        <v>20</v>
      </c>
      <c r="H5" s="9">
        <v>0.52</v>
      </c>
      <c r="I5" s="9"/>
      <c r="J5" s="9"/>
      <c r="K5" s="12">
        <f t="shared" si="0"/>
        <v>87.3811764705882</v>
      </c>
    </row>
    <row r="6" s="1" customFormat="1" ht="14.25" spans="1:11">
      <c r="A6" s="9">
        <v>2</v>
      </c>
      <c r="B6" s="9" t="s">
        <v>11</v>
      </c>
      <c r="C6" s="10">
        <v>1701212137</v>
      </c>
      <c r="D6" s="9" t="s">
        <v>13</v>
      </c>
      <c r="E6" s="9">
        <v>51.9705882352941</v>
      </c>
      <c r="F6" s="9">
        <f>VLOOKUP(C:C,[1]综测打分汇总表!$C:$G,5,0)</f>
        <v>8.94</v>
      </c>
      <c r="G6" s="9">
        <v>20</v>
      </c>
      <c r="H6" s="9"/>
      <c r="I6" s="9"/>
      <c r="J6" s="9"/>
      <c r="K6" s="12">
        <f t="shared" si="0"/>
        <v>80.9105882352941</v>
      </c>
    </row>
    <row r="7" s="1" customFormat="1" ht="14.25" spans="1:11">
      <c r="A7" s="9">
        <v>1</v>
      </c>
      <c r="B7" s="9" t="s">
        <v>11</v>
      </c>
      <c r="C7" s="10">
        <v>1701212135</v>
      </c>
      <c r="D7" s="9" t="s">
        <v>14</v>
      </c>
      <c r="E7" s="9">
        <v>57.9705882352941</v>
      </c>
      <c r="F7" s="9">
        <f>VLOOKUP(C:C,[1]综测打分汇总表!$C:$G,5,0)</f>
        <v>9.34</v>
      </c>
      <c r="G7" s="9">
        <v>20</v>
      </c>
      <c r="H7" s="9"/>
      <c r="I7" s="9">
        <v>0.75</v>
      </c>
      <c r="J7" s="13">
        <v>3.1</v>
      </c>
      <c r="K7" s="12">
        <f>SUM(E7:J7)</f>
        <v>91.1605882352941</v>
      </c>
    </row>
    <row r="8" s="1" customFormat="1" ht="14.25" spans="1:11">
      <c r="A8" s="9">
        <v>2</v>
      </c>
      <c r="B8" s="9" t="s">
        <v>11</v>
      </c>
      <c r="C8" s="10">
        <v>1701212126</v>
      </c>
      <c r="D8" s="9" t="s">
        <v>14</v>
      </c>
      <c r="E8" s="9">
        <v>58.7647058823529</v>
      </c>
      <c r="F8" s="9">
        <f>VLOOKUP(C:C,[1]综测打分汇总表!$C:$G,5,0)</f>
        <v>10</v>
      </c>
      <c r="G8" s="9">
        <v>20</v>
      </c>
      <c r="H8" s="9">
        <v>0.2</v>
      </c>
      <c r="I8" s="9">
        <v>1</v>
      </c>
      <c r="J8" s="9">
        <v>0.2</v>
      </c>
      <c r="K8" s="12">
        <f>SUM(E8:J8)</f>
        <v>90.1647058823529</v>
      </c>
    </row>
    <row r="9" s="1" customFormat="1" ht="14.25" spans="1:11">
      <c r="A9" s="9">
        <v>3</v>
      </c>
      <c r="B9" s="9" t="s">
        <v>11</v>
      </c>
      <c r="C9" s="10">
        <v>1701212131</v>
      </c>
      <c r="D9" s="9" t="s">
        <v>14</v>
      </c>
      <c r="E9" s="9">
        <v>57.4411764705882</v>
      </c>
      <c r="F9" s="9">
        <f>VLOOKUP(C:C,[1]综测打分汇总表!$C:$G,5,0)</f>
        <v>9.92</v>
      </c>
      <c r="G9" s="9">
        <v>20</v>
      </c>
      <c r="H9" s="9"/>
      <c r="I9" s="9">
        <v>0.25</v>
      </c>
      <c r="J9" s="9">
        <v>0.4</v>
      </c>
      <c r="K9" s="12">
        <f t="shared" si="0"/>
        <v>88.0111764705882</v>
      </c>
    </row>
    <row r="10" s="1" customFormat="1" ht="14.25" spans="1:11">
      <c r="A10" s="9">
        <v>4</v>
      </c>
      <c r="B10" s="9" t="s">
        <v>11</v>
      </c>
      <c r="C10" s="10">
        <v>1701212130</v>
      </c>
      <c r="D10" s="9" t="s">
        <v>14</v>
      </c>
      <c r="E10" s="9">
        <v>55.5882352941177</v>
      </c>
      <c r="F10" s="9">
        <f>VLOOKUP(C:C,[1]综测打分汇总表!$C:$G,5,0)</f>
        <v>9.7</v>
      </c>
      <c r="G10" s="9">
        <v>20</v>
      </c>
      <c r="H10" s="9"/>
      <c r="I10" s="9"/>
      <c r="J10" s="9"/>
      <c r="K10" s="12">
        <f t="shared" si="0"/>
        <v>85.2882352941177</v>
      </c>
    </row>
    <row r="11" s="1" customFormat="1" ht="15" customHeight="1" spans="1:11">
      <c r="A11" s="9">
        <v>5</v>
      </c>
      <c r="B11" s="9" t="s">
        <v>11</v>
      </c>
      <c r="C11" s="10">
        <v>1701212136</v>
      </c>
      <c r="D11" s="9" t="s">
        <v>14</v>
      </c>
      <c r="E11" s="9">
        <v>51.3529411764706</v>
      </c>
      <c r="F11" s="9">
        <f>VLOOKUP(C:C,[1]综测打分汇总表!$C:$G,5,0)</f>
        <v>9.2</v>
      </c>
      <c r="G11" s="9">
        <v>20</v>
      </c>
      <c r="H11" s="9"/>
      <c r="I11" s="9"/>
      <c r="J11" s="9"/>
      <c r="K11" s="12">
        <f t="shared" si="0"/>
        <v>80.5529411764706</v>
      </c>
    </row>
    <row r="12" s="1" customFormat="1" ht="14.25" spans="1:11">
      <c r="A12" s="9">
        <v>6</v>
      </c>
      <c r="B12" s="9" t="s">
        <v>11</v>
      </c>
      <c r="C12" s="10">
        <v>1601212499</v>
      </c>
      <c r="D12" s="9" t="s">
        <v>14</v>
      </c>
      <c r="E12" s="9">
        <v>50.8235294117647</v>
      </c>
      <c r="F12" s="9">
        <f>VLOOKUP(C:C,[1]综测打分汇总表!$C:$G,5,0)</f>
        <v>9.02</v>
      </c>
      <c r="G12" s="9">
        <v>20</v>
      </c>
      <c r="H12" s="9"/>
      <c r="I12" s="9"/>
      <c r="J12" s="9"/>
      <c r="K12" s="12">
        <f t="shared" si="0"/>
        <v>79.8435294117647</v>
      </c>
    </row>
    <row r="13" s="1" customFormat="1" ht="14.25" spans="1:11">
      <c r="A13" s="9">
        <v>7</v>
      </c>
      <c r="B13" s="9" t="s">
        <v>11</v>
      </c>
      <c r="C13" s="10">
        <v>1701212133</v>
      </c>
      <c r="D13" s="9" t="s">
        <v>14</v>
      </c>
      <c r="E13" s="9">
        <v>50.0294117647059</v>
      </c>
      <c r="F13" s="9">
        <f>VLOOKUP(C:C,[1]综测打分汇总表!$C:$G,5,0)</f>
        <v>9.42</v>
      </c>
      <c r="G13" s="9">
        <v>20</v>
      </c>
      <c r="H13" s="9"/>
      <c r="I13" s="9"/>
      <c r="J13" s="9"/>
      <c r="K13" s="12">
        <f t="shared" si="0"/>
        <v>79.4494117647059</v>
      </c>
    </row>
    <row r="14" s="1" customFormat="1" ht="14.25" spans="1:11">
      <c r="A14" s="9">
        <v>8</v>
      </c>
      <c r="B14" s="9" t="s">
        <v>11</v>
      </c>
      <c r="C14" s="10">
        <v>1701212128</v>
      </c>
      <c r="D14" s="9" t="s">
        <v>14</v>
      </c>
      <c r="E14" s="9">
        <v>49.7647058823529</v>
      </c>
      <c r="F14" s="9">
        <f>VLOOKUP(C:C,[1]综测打分汇总表!$C:$G,5,0)</f>
        <v>9.06</v>
      </c>
      <c r="G14" s="9">
        <v>20</v>
      </c>
      <c r="H14" s="9"/>
      <c r="I14" s="9"/>
      <c r="J14" s="9"/>
      <c r="K14" s="12">
        <f t="shared" si="0"/>
        <v>78.8247058823529</v>
      </c>
    </row>
    <row r="15" s="1" customFormat="1" ht="14.25" spans="1:11">
      <c r="A15" s="9">
        <v>9</v>
      </c>
      <c r="B15" s="9" t="s">
        <v>11</v>
      </c>
      <c r="C15" s="10">
        <v>1701212134</v>
      </c>
      <c r="D15" s="9" t="s">
        <v>14</v>
      </c>
      <c r="E15" s="9">
        <v>48.9705882352941</v>
      </c>
      <c r="F15" s="9">
        <f>VLOOKUP(C:C,[1]综测打分汇总表!$C:$G,5,0)</f>
        <v>8.96</v>
      </c>
      <c r="G15" s="9">
        <v>20</v>
      </c>
      <c r="H15" s="9"/>
      <c r="I15" s="9"/>
      <c r="J15" s="9"/>
      <c r="K15" s="12">
        <f t="shared" si="0"/>
        <v>77.9305882352941</v>
      </c>
    </row>
    <row r="16" s="1" customFormat="1" ht="14.25" spans="1:11">
      <c r="A16" s="9">
        <v>10</v>
      </c>
      <c r="B16" s="9" t="s">
        <v>11</v>
      </c>
      <c r="C16" s="10">
        <v>1701212127</v>
      </c>
      <c r="D16" s="9" t="s">
        <v>14</v>
      </c>
      <c r="E16" s="9">
        <v>48.4411764705882</v>
      </c>
      <c r="F16" s="9">
        <f>VLOOKUP(C:C,[1]综测打分汇总表!$C:$G,5,0)</f>
        <v>9.14</v>
      </c>
      <c r="G16" s="9">
        <v>20</v>
      </c>
      <c r="H16" s="9"/>
      <c r="I16" s="9"/>
      <c r="J16" s="9"/>
      <c r="K16" s="12">
        <f t="shared" si="0"/>
        <v>77.5811764705882</v>
      </c>
    </row>
    <row r="17" s="1" customFormat="1" ht="14.25" spans="1:11">
      <c r="A17" s="9">
        <v>11</v>
      </c>
      <c r="B17" s="9" t="s">
        <v>11</v>
      </c>
      <c r="C17" s="10">
        <v>1701212132</v>
      </c>
      <c r="D17" s="9" t="s">
        <v>14</v>
      </c>
      <c r="E17" s="9">
        <v>47.1176470588235</v>
      </c>
      <c r="F17" s="9">
        <f>VLOOKUP(C:C,[1]综测打分汇总表!$C:$G,5,0)</f>
        <v>9.1</v>
      </c>
      <c r="G17" s="9">
        <v>20</v>
      </c>
      <c r="H17" s="9"/>
      <c r="I17" s="9"/>
      <c r="J17" s="9"/>
      <c r="K17" s="12">
        <f t="shared" si="0"/>
        <v>76.2176470588235</v>
      </c>
    </row>
    <row r="18" s="1" customFormat="1" ht="14.25" spans="1:11">
      <c r="A18" s="9">
        <v>1</v>
      </c>
      <c r="B18" s="9" t="s">
        <v>11</v>
      </c>
      <c r="C18" s="10">
        <v>1701212123</v>
      </c>
      <c r="D18" s="9" t="s">
        <v>15</v>
      </c>
      <c r="E18" s="9">
        <v>56.7352941176471</v>
      </c>
      <c r="F18" s="9">
        <f>VLOOKUP(C:C,[1]综测打分汇总表!$C:$G,5,0)</f>
        <v>9.88</v>
      </c>
      <c r="G18" s="9">
        <v>20</v>
      </c>
      <c r="H18" s="9">
        <v>0.55</v>
      </c>
      <c r="I18" s="9"/>
      <c r="J18" s="9"/>
      <c r="K18" s="12">
        <f t="shared" si="0"/>
        <v>87.1652941176471</v>
      </c>
    </row>
    <row r="19" s="1" customFormat="1" ht="14.25" spans="1:11">
      <c r="A19" s="9">
        <v>2</v>
      </c>
      <c r="B19" s="9" t="s">
        <v>11</v>
      </c>
      <c r="C19" s="10">
        <v>1701212119</v>
      </c>
      <c r="D19" s="9" t="s">
        <v>15</v>
      </c>
      <c r="E19" s="9">
        <v>55.8529411764706</v>
      </c>
      <c r="F19" s="9">
        <f>VLOOKUP(C:C,[1]综测打分汇总表!$C:$G,5,0)</f>
        <v>9.64</v>
      </c>
      <c r="G19" s="9">
        <v>20</v>
      </c>
      <c r="H19" s="9"/>
      <c r="I19" s="9"/>
      <c r="J19" s="9"/>
      <c r="K19" s="12">
        <f t="shared" si="0"/>
        <v>85.4929411764706</v>
      </c>
    </row>
    <row r="20" s="1" customFormat="1" ht="14.25" spans="1:11">
      <c r="A20" s="9">
        <v>3</v>
      </c>
      <c r="B20" s="9" t="s">
        <v>11</v>
      </c>
      <c r="C20" s="10">
        <v>1701212118</v>
      </c>
      <c r="D20" s="9" t="s">
        <v>15</v>
      </c>
      <c r="E20" s="9">
        <v>51.9705882352941</v>
      </c>
      <c r="F20" s="9">
        <f>VLOOKUP(C:C,[1]综测打分汇总表!$C:$G,5,0)</f>
        <v>9.82</v>
      </c>
      <c r="G20" s="9">
        <v>20</v>
      </c>
      <c r="H20" s="9"/>
      <c r="I20" s="9"/>
      <c r="J20" s="9"/>
      <c r="K20" s="12">
        <f t="shared" si="0"/>
        <v>81.7905882352941</v>
      </c>
    </row>
    <row r="21" s="1" customFormat="1" ht="14.25" spans="1:11">
      <c r="A21" s="9">
        <v>4</v>
      </c>
      <c r="B21" s="9" t="s">
        <v>11</v>
      </c>
      <c r="C21" s="10">
        <v>1701212121</v>
      </c>
      <c r="D21" s="9" t="s">
        <v>15</v>
      </c>
      <c r="E21" s="9">
        <v>51.7058823529412</v>
      </c>
      <c r="F21" s="9">
        <f>VLOOKUP(C:C,[1]综测打分汇总表!$C:$G,5,0)</f>
        <v>9.6</v>
      </c>
      <c r="G21" s="9">
        <v>20</v>
      </c>
      <c r="H21" s="9"/>
      <c r="I21" s="9"/>
      <c r="J21" s="9"/>
      <c r="K21" s="12">
        <f t="shared" si="0"/>
        <v>81.3058823529412</v>
      </c>
    </row>
    <row r="22" s="1" customFormat="1" ht="14.25" spans="1:11">
      <c r="A22" s="9">
        <v>5</v>
      </c>
      <c r="B22" s="9" t="s">
        <v>11</v>
      </c>
      <c r="C22" s="10">
        <v>1701212117</v>
      </c>
      <c r="D22" s="9" t="s">
        <v>15</v>
      </c>
      <c r="E22" s="9">
        <v>51.7058823529412</v>
      </c>
      <c r="F22" s="9">
        <f>VLOOKUP(C:C,[1]综测打分汇总表!$C:$G,5,0)</f>
        <v>9.52</v>
      </c>
      <c r="G22" s="9">
        <v>20</v>
      </c>
      <c r="H22" s="9"/>
      <c r="I22" s="9"/>
      <c r="J22" s="9"/>
      <c r="K22" s="12">
        <f t="shared" si="0"/>
        <v>81.2258823529412</v>
      </c>
    </row>
    <row r="23" s="1" customFormat="1" ht="14.25" spans="1:11">
      <c r="A23" s="9">
        <v>6</v>
      </c>
      <c r="B23" s="9" t="s">
        <v>11</v>
      </c>
      <c r="C23" s="10">
        <v>1701212120</v>
      </c>
      <c r="D23" s="9" t="s">
        <v>15</v>
      </c>
      <c r="E23" s="9">
        <v>50.7352941176471</v>
      </c>
      <c r="F23" s="9">
        <f>VLOOKUP(C:C,[1]综测打分汇总表!$C:$G,5,0)</f>
        <v>9.52</v>
      </c>
      <c r="G23" s="9">
        <v>20</v>
      </c>
      <c r="H23" s="9"/>
      <c r="I23" s="9"/>
      <c r="J23" s="9"/>
      <c r="K23" s="12">
        <f t="shared" si="0"/>
        <v>80.2552941176471</v>
      </c>
    </row>
    <row r="24" s="1" customFormat="1" ht="14.25" spans="1:11">
      <c r="A24" s="9">
        <v>7</v>
      </c>
      <c r="B24" s="9" t="s">
        <v>11</v>
      </c>
      <c r="C24" s="10">
        <v>1701212122</v>
      </c>
      <c r="D24" s="9" t="s">
        <v>15</v>
      </c>
      <c r="E24" s="9">
        <v>50.2058823529412</v>
      </c>
      <c r="F24" s="9">
        <f>VLOOKUP(C:C,[1]综测打分汇总表!$C:$G,5,0)</f>
        <v>9.44</v>
      </c>
      <c r="G24" s="9">
        <v>20</v>
      </c>
      <c r="H24" s="9"/>
      <c r="I24" s="9"/>
      <c r="J24" s="9"/>
      <c r="K24" s="12">
        <f t="shared" si="0"/>
        <v>79.6458823529412</v>
      </c>
    </row>
    <row r="25" s="1" customFormat="1" ht="14.25" spans="1:11">
      <c r="A25" s="9">
        <v>1</v>
      </c>
      <c r="B25" s="9" t="s">
        <v>11</v>
      </c>
      <c r="C25" s="10">
        <v>1701212112</v>
      </c>
      <c r="D25" s="9" t="s">
        <v>16</v>
      </c>
      <c r="E25" s="9">
        <v>57.1764705882353</v>
      </c>
      <c r="F25" s="9">
        <f>VLOOKUP(C:C,[1]综测打分汇总表!$C:$G,5,0)</f>
        <v>9.24</v>
      </c>
      <c r="G25" s="9">
        <v>20</v>
      </c>
      <c r="H25" s="9"/>
      <c r="I25" s="9"/>
      <c r="J25" s="9"/>
      <c r="K25" s="12">
        <f t="shared" si="0"/>
        <v>86.4164705882353</v>
      </c>
    </row>
    <row r="26" s="1" customFormat="1" ht="14.25" spans="1:11">
      <c r="A26" s="9">
        <v>2</v>
      </c>
      <c r="B26" s="9" t="s">
        <v>11</v>
      </c>
      <c r="C26" s="10">
        <v>1701212111</v>
      </c>
      <c r="D26" s="9" t="s">
        <v>16</v>
      </c>
      <c r="E26" s="9">
        <v>56.6470588235294</v>
      </c>
      <c r="F26" s="9">
        <f>VLOOKUP(C:C,[1]综测打分汇总表!$C:$G,5,0)</f>
        <v>9.16</v>
      </c>
      <c r="G26" s="9">
        <v>20</v>
      </c>
      <c r="H26" s="9"/>
      <c r="I26" s="9"/>
      <c r="J26" s="9"/>
      <c r="K26" s="12">
        <f t="shared" si="0"/>
        <v>85.8070588235294</v>
      </c>
    </row>
    <row r="27" s="1" customFormat="1" ht="14.25" spans="1:11">
      <c r="A27" s="9">
        <v>3</v>
      </c>
      <c r="B27" s="9" t="s">
        <v>11</v>
      </c>
      <c r="C27" s="10">
        <v>1701212116</v>
      </c>
      <c r="D27" s="9" t="s">
        <v>16</v>
      </c>
      <c r="E27" s="9">
        <v>54.9</v>
      </c>
      <c r="F27" s="9">
        <f>VLOOKUP(C:C,[1]综测打分汇总表!$C:$G,5,0)</f>
        <v>8.98</v>
      </c>
      <c r="G27" s="9">
        <v>20</v>
      </c>
      <c r="H27" s="9"/>
      <c r="I27" s="9"/>
      <c r="J27" s="9"/>
      <c r="K27" s="12">
        <f t="shared" si="0"/>
        <v>83.88</v>
      </c>
    </row>
    <row r="28" s="1" customFormat="1" ht="14.25" spans="1:11">
      <c r="A28" s="9">
        <v>4</v>
      </c>
      <c r="B28" s="9" t="s">
        <v>11</v>
      </c>
      <c r="C28" s="10">
        <v>1701212115</v>
      </c>
      <c r="D28" s="9" t="s">
        <v>16</v>
      </c>
      <c r="E28" s="9">
        <v>54.1764705882353</v>
      </c>
      <c r="F28" s="9">
        <f>VLOOKUP(C:C,[1]综测打分汇总表!$C:$G,5,0)</f>
        <v>9.02</v>
      </c>
      <c r="G28" s="9">
        <v>20</v>
      </c>
      <c r="H28" s="9"/>
      <c r="I28" s="9"/>
      <c r="J28" s="9"/>
      <c r="K28" s="12">
        <f t="shared" si="0"/>
        <v>83.1964705882353</v>
      </c>
    </row>
    <row r="29" s="1" customFormat="1" ht="14.25" spans="1:11">
      <c r="A29" s="9">
        <v>5</v>
      </c>
      <c r="B29" s="9" t="s">
        <v>11</v>
      </c>
      <c r="C29" s="10">
        <v>1701212110</v>
      </c>
      <c r="D29" s="9" t="s">
        <v>16</v>
      </c>
      <c r="E29" s="9">
        <v>51.8823529411765</v>
      </c>
      <c r="F29" s="9">
        <f>VLOOKUP(C:C,[1]综测打分汇总表!$C:$G,5,0)</f>
        <v>9.08</v>
      </c>
      <c r="G29" s="9">
        <v>20</v>
      </c>
      <c r="H29" s="9"/>
      <c r="I29" s="9"/>
      <c r="J29" s="9"/>
      <c r="K29" s="12">
        <f t="shared" si="0"/>
        <v>80.9623529411765</v>
      </c>
    </row>
    <row r="30" s="1" customFormat="1" ht="16" customHeight="1" spans="1:11">
      <c r="A30" s="9">
        <v>6</v>
      </c>
      <c r="B30" s="9" t="s">
        <v>11</v>
      </c>
      <c r="C30" s="10">
        <v>1701212114</v>
      </c>
      <c r="D30" s="9" t="s">
        <v>16</v>
      </c>
      <c r="E30" s="9">
        <v>51.0882352941176</v>
      </c>
      <c r="F30" s="9">
        <f>VLOOKUP(C:C,[1]综测打分汇总表!$C:$G,5,0)</f>
        <v>9.3</v>
      </c>
      <c r="G30" s="9">
        <v>20</v>
      </c>
      <c r="H30" s="9"/>
      <c r="I30" s="9">
        <v>0</v>
      </c>
      <c r="J30" s="9"/>
      <c r="K30" s="12">
        <f t="shared" si="0"/>
        <v>80.3882352941176</v>
      </c>
    </row>
    <row r="31" s="1" customFormat="1" ht="14.25" spans="1:11">
      <c r="A31" s="9">
        <v>7</v>
      </c>
      <c r="B31" s="9" t="s">
        <v>11</v>
      </c>
      <c r="C31" s="10">
        <v>1701212113</v>
      </c>
      <c r="D31" s="9" t="s">
        <v>16</v>
      </c>
      <c r="E31" s="9">
        <v>50.8235294117647</v>
      </c>
      <c r="F31" s="9">
        <f>VLOOKUP(C:C,[1]综测打分汇总表!$C:$G,5,0)</f>
        <v>9.3</v>
      </c>
      <c r="G31" s="9">
        <v>20</v>
      </c>
      <c r="H31" s="9"/>
      <c r="I31" s="9">
        <v>0.25</v>
      </c>
      <c r="J31" s="9"/>
      <c r="K31" s="12">
        <f t="shared" si="0"/>
        <v>80.3735294117647</v>
      </c>
    </row>
    <row r="32" s="1" customFormat="1" ht="14.25" spans="1:11">
      <c r="A32" s="8">
        <v>1</v>
      </c>
      <c r="B32" s="9" t="s">
        <v>11</v>
      </c>
      <c r="C32" s="10">
        <v>1701212018</v>
      </c>
      <c r="D32" s="8" t="s">
        <v>17</v>
      </c>
      <c r="E32" s="9">
        <v>58.4117647058824</v>
      </c>
      <c r="F32" s="9">
        <f>VLOOKUP(C:C,[1]综测打分汇总表!$C:$G,5,0)</f>
        <v>9.18</v>
      </c>
      <c r="G32" s="9">
        <v>20</v>
      </c>
      <c r="H32" s="9"/>
      <c r="I32" s="9"/>
      <c r="J32" s="9"/>
      <c r="K32" s="12">
        <f t="shared" si="0"/>
        <v>87.5917647058824</v>
      </c>
    </row>
    <row r="33" s="1" customFormat="1" ht="14.25" spans="1:11">
      <c r="A33" s="8">
        <v>2</v>
      </c>
      <c r="B33" s="9" t="s">
        <v>11</v>
      </c>
      <c r="C33" s="10">
        <v>1701212016</v>
      </c>
      <c r="D33" s="8" t="s">
        <v>17</v>
      </c>
      <c r="E33" s="9">
        <v>56.2941176470588</v>
      </c>
      <c r="F33" s="9">
        <f>VLOOKUP(C:C,[1]综测打分汇总表!$C:$G,5,0)</f>
        <v>9.96</v>
      </c>
      <c r="G33" s="9">
        <v>20</v>
      </c>
      <c r="H33" s="9"/>
      <c r="I33" s="9">
        <v>0.25</v>
      </c>
      <c r="J33" s="9"/>
      <c r="K33" s="12">
        <f t="shared" si="0"/>
        <v>86.5041176470588</v>
      </c>
    </row>
    <row r="34" s="1" customFormat="1" ht="14.25" spans="1:11">
      <c r="A34" s="8">
        <v>3</v>
      </c>
      <c r="B34" s="9" t="s">
        <v>11</v>
      </c>
      <c r="C34" s="10">
        <v>1701212020</v>
      </c>
      <c r="D34" s="8" t="s">
        <v>17</v>
      </c>
      <c r="E34" s="9">
        <v>56.8235294117647</v>
      </c>
      <c r="F34" s="9">
        <f>VLOOKUP(C:C,[1]综测打分汇总表!$C:$G,5,0)</f>
        <v>9.66</v>
      </c>
      <c r="G34" s="9">
        <v>20</v>
      </c>
      <c r="H34" s="9"/>
      <c r="I34" s="9"/>
      <c r="J34" s="9"/>
      <c r="K34" s="12">
        <f t="shared" si="0"/>
        <v>86.4835294117647</v>
      </c>
    </row>
    <row r="35" s="1" customFormat="1" ht="14.25" spans="1:11">
      <c r="A35" s="8">
        <v>4</v>
      </c>
      <c r="B35" s="9" t="s">
        <v>11</v>
      </c>
      <c r="C35" s="10">
        <v>1701212015</v>
      </c>
      <c r="D35" s="8" t="s">
        <v>17</v>
      </c>
      <c r="E35" s="9">
        <v>54.7058823529412</v>
      </c>
      <c r="F35" s="9">
        <f>VLOOKUP(C:C,[1]综测打分汇总表!$C:$G,5,0)</f>
        <v>9.86</v>
      </c>
      <c r="G35" s="9">
        <v>20</v>
      </c>
      <c r="H35" s="9"/>
      <c r="I35" s="9"/>
      <c r="J35" s="9"/>
      <c r="K35" s="12">
        <f t="shared" si="0"/>
        <v>84.5658823529412</v>
      </c>
    </row>
    <row r="36" s="1" customFormat="1" ht="14.25" spans="1:11">
      <c r="A36" s="8">
        <v>5</v>
      </c>
      <c r="B36" s="9" t="s">
        <v>11</v>
      </c>
      <c r="C36" s="10">
        <v>1701212019</v>
      </c>
      <c r="D36" s="8" t="s">
        <v>17</v>
      </c>
      <c r="E36" s="9">
        <v>49.6764705882353</v>
      </c>
      <c r="F36" s="9">
        <f>VLOOKUP(C:C,[1]综测打分汇总表!$C:$G,5,0)</f>
        <v>9.9</v>
      </c>
      <c r="G36" s="9">
        <v>20</v>
      </c>
      <c r="H36" s="9"/>
      <c r="I36" s="9">
        <v>0.25</v>
      </c>
      <c r="J36" s="9"/>
      <c r="K36" s="12">
        <f t="shared" si="0"/>
        <v>79.8264705882353</v>
      </c>
    </row>
    <row r="37" s="1" customFormat="1" ht="15" customHeight="1" spans="1:11">
      <c r="A37" s="8">
        <v>6</v>
      </c>
      <c r="B37" s="9" t="s">
        <v>11</v>
      </c>
      <c r="C37" s="10">
        <v>1701212017</v>
      </c>
      <c r="D37" s="8" t="s">
        <v>17</v>
      </c>
      <c r="E37" s="9">
        <v>47.9117647058823</v>
      </c>
      <c r="F37" s="9">
        <f>VLOOKUP(C:C,[1]综测打分汇总表!$C:$G,5,0)</f>
        <v>9.9</v>
      </c>
      <c r="G37" s="9">
        <v>20</v>
      </c>
      <c r="H37" s="9"/>
      <c r="I37" s="9"/>
      <c r="J37" s="9"/>
      <c r="K37" s="12">
        <f t="shared" si="0"/>
        <v>77.8117647058823</v>
      </c>
    </row>
    <row r="38" s="1" customFormat="1" ht="14.25" spans="1:11">
      <c r="A38" s="8">
        <v>1</v>
      </c>
      <c r="B38" s="9" t="s">
        <v>11</v>
      </c>
      <c r="C38" s="10">
        <v>1701212108</v>
      </c>
      <c r="D38" s="8" t="s">
        <v>18</v>
      </c>
      <c r="E38" s="9">
        <v>60</v>
      </c>
      <c r="F38" s="9">
        <f>VLOOKUP(C:C,[1]综测打分汇总表!$C:$G,5,0)</f>
        <v>9.2</v>
      </c>
      <c r="G38" s="9">
        <v>20</v>
      </c>
      <c r="H38" s="9"/>
      <c r="I38" s="9"/>
      <c r="J38" s="9"/>
      <c r="K38" s="12">
        <f t="shared" si="0"/>
        <v>89.2</v>
      </c>
    </row>
    <row r="39" s="1" customFormat="1" ht="14.25" spans="1:11">
      <c r="A39" s="8">
        <v>2</v>
      </c>
      <c r="B39" s="9" t="s">
        <v>11</v>
      </c>
      <c r="C39" s="10">
        <v>1701212107</v>
      </c>
      <c r="D39" s="8" t="s">
        <v>18</v>
      </c>
      <c r="E39" s="9">
        <v>55.8529411764706</v>
      </c>
      <c r="F39" s="9">
        <f>VLOOKUP(C:C,[1]综测打分汇总表!$C:$G,5,0)</f>
        <v>9.94</v>
      </c>
      <c r="G39" s="9">
        <v>20</v>
      </c>
      <c r="H39" s="9">
        <v>0.5</v>
      </c>
      <c r="I39" s="9">
        <v>0.25</v>
      </c>
      <c r="J39" s="9"/>
      <c r="K39" s="12">
        <f t="shared" si="0"/>
        <v>86.5429411764706</v>
      </c>
    </row>
    <row r="40" s="1" customFormat="1" ht="14.25" spans="1:11">
      <c r="A40" s="8">
        <v>3</v>
      </c>
      <c r="B40" s="9" t="s">
        <v>11</v>
      </c>
      <c r="C40" s="10">
        <v>1701212105</v>
      </c>
      <c r="D40" s="8" t="s">
        <v>18</v>
      </c>
      <c r="E40" s="9">
        <v>53.8235294117647</v>
      </c>
      <c r="F40" s="9">
        <f>VLOOKUP(C:C,[1]综测打分汇总表!$C:$G,5,0)</f>
        <v>9.54</v>
      </c>
      <c r="G40" s="9">
        <v>20</v>
      </c>
      <c r="H40" s="9"/>
      <c r="I40" s="9"/>
      <c r="J40" s="9">
        <v>1.5</v>
      </c>
      <c r="K40" s="12">
        <f t="shared" si="0"/>
        <v>84.8635294117647</v>
      </c>
    </row>
    <row r="41" s="1" customFormat="1" ht="14.25" spans="1:11">
      <c r="A41" s="8">
        <v>4</v>
      </c>
      <c r="B41" s="9" t="s">
        <v>11</v>
      </c>
      <c r="C41" s="10">
        <v>1701212104</v>
      </c>
      <c r="D41" s="8" t="s">
        <v>18</v>
      </c>
      <c r="E41" s="9">
        <v>55.2352941176471</v>
      </c>
      <c r="F41" s="9">
        <f>VLOOKUP(C:C,[1]综测打分汇总表!$C:$G,5,0)</f>
        <v>9.14</v>
      </c>
      <c r="G41" s="9">
        <v>20</v>
      </c>
      <c r="H41" s="9"/>
      <c r="I41" s="9"/>
      <c r="J41" s="9"/>
      <c r="K41" s="12">
        <f t="shared" si="0"/>
        <v>84.3752941176471</v>
      </c>
    </row>
    <row r="42" s="1" customFormat="1" ht="14.25" spans="1:11">
      <c r="A42" s="8">
        <v>5</v>
      </c>
      <c r="B42" s="9" t="s">
        <v>11</v>
      </c>
      <c r="C42" s="10">
        <v>1701212109</v>
      </c>
      <c r="D42" s="8" t="s">
        <v>18</v>
      </c>
      <c r="E42" s="9">
        <v>53.9</v>
      </c>
      <c r="F42" s="9">
        <f>VLOOKUP(C:C,[1]综测打分汇总表!$C:$G,5,0)</f>
        <v>9.22</v>
      </c>
      <c r="G42" s="9">
        <v>20</v>
      </c>
      <c r="H42" s="9"/>
      <c r="I42" s="9"/>
      <c r="J42" s="9">
        <v>0.575</v>
      </c>
      <c r="K42" s="12">
        <f t="shared" si="0"/>
        <v>83.695</v>
      </c>
    </row>
    <row r="43" s="1" customFormat="1" ht="14.25" spans="1:11">
      <c r="A43" s="8">
        <v>6</v>
      </c>
      <c r="B43" s="9" t="s">
        <v>11</v>
      </c>
      <c r="C43" s="10">
        <v>1701212103</v>
      </c>
      <c r="D43" s="8" t="s">
        <v>18</v>
      </c>
      <c r="E43" s="9">
        <v>53.6470588235294</v>
      </c>
      <c r="F43" s="9">
        <f>VLOOKUP(C:C,[1]综测打分汇总表!$C:$G,5,0)</f>
        <v>9.54</v>
      </c>
      <c r="G43" s="9">
        <v>20</v>
      </c>
      <c r="H43" s="9"/>
      <c r="I43" s="9"/>
      <c r="J43" s="9"/>
      <c r="K43" s="12">
        <f t="shared" si="0"/>
        <v>83.1870588235294</v>
      </c>
    </row>
    <row r="44" s="1" customFormat="1" ht="14.25" spans="1:11">
      <c r="A44" s="8">
        <v>7</v>
      </c>
      <c r="B44" s="9" t="s">
        <v>11</v>
      </c>
      <c r="C44" s="10">
        <v>1701212106</v>
      </c>
      <c r="D44" s="8" t="s">
        <v>18</v>
      </c>
      <c r="E44" s="9">
        <v>52.2352941176471</v>
      </c>
      <c r="F44" s="9">
        <f>VLOOKUP(C:C,[1]综测打分汇总表!$C:$G,5,0)</f>
        <v>9.66</v>
      </c>
      <c r="G44" s="9">
        <v>20</v>
      </c>
      <c r="H44" s="9"/>
      <c r="I44" s="9"/>
      <c r="J44" s="9"/>
      <c r="K44" s="12">
        <f t="shared" si="0"/>
        <v>81.8952941176471</v>
      </c>
    </row>
    <row r="45" s="1" customFormat="1" ht="14.25" spans="1:11">
      <c r="A45" s="8">
        <v>1</v>
      </c>
      <c r="B45" s="9" t="s">
        <v>11</v>
      </c>
      <c r="C45" s="10">
        <v>1701212102</v>
      </c>
      <c r="D45" s="8" t="s">
        <v>19</v>
      </c>
      <c r="E45" s="9">
        <v>56.9117647058823</v>
      </c>
      <c r="F45" s="9">
        <f>VLOOKUP(C:C,[1]综测打分汇总表!$C:$G,5,0)</f>
        <v>9.62</v>
      </c>
      <c r="G45" s="9">
        <v>20</v>
      </c>
      <c r="H45" s="9">
        <v>0.8</v>
      </c>
      <c r="I45" s="9"/>
      <c r="J45" s="9"/>
      <c r="K45" s="12">
        <f t="shared" si="0"/>
        <v>87.3317647058823</v>
      </c>
    </row>
    <row r="46" s="1" customFormat="1" ht="14.25" spans="1:11">
      <c r="A46" s="8">
        <v>2</v>
      </c>
      <c r="B46" s="9" t="s">
        <v>11</v>
      </c>
      <c r="C46" s="10">
        <v>1701212101</v>
      </c>
      <c r="D46" s="8" t="s">
        <v>19</v>
      </c>
      <c r="E46" s="9">
        <v>56.3823529411765</v>
      </c>
      <c r="F46" s="9">
        <f>VLOOKUP(C:C,[1]综测打分汇总表!$C:$G,5,0)</f>
        <v>9.28</v>
      </c>
      <c r="G46" s="9">
        <v>20</v>
      </c>
      <c r="H46" s="9">
        <v>0.8</v>
      </c>
      <c r="I46" s="9"/>
      <c r="J46" s="9"/>
      <c r="K46" s="12">
        <f t="shared" si="0"/>
        <v>86.4623529411765</v>
      </c>
    </row>
    <row r="47" s="1" customFormat="1" ht="14.25" spans="1:11">
      <c r="A47" s="9">
        <v>1</v>
      </c>
      <c r="B47" s="9" t="s">
        <v>11</v>
      </c>
      <c r="C47" s="11">
        <v>1801111009</v>
      </c>
      <c r="D47" s="9" t="s">
        <v>20</v>
      </c>
      <c r="E47" s="9">
        <v>54.5294117647059</v>
      </c>
      <c r="F47" s="9">
        <f>VLOOKUP(C:C,[1]综测打分汇总表!$C:$G,5,0)</f>
        <v>9.9</v>
      </c>
      <c r="G47" s="9">
        <v>20</v>
      </c>
      <c r="H47" s="9">
        <v>6.5</v>
      </c>
      <c r="I47" s="9"/>
      <c r="J47" s="9"/>
      <c r="K47" s="12">
        <f t="shared" si="0"/>
        <v>90.9294117647059</v>
      </c>
    </row>
    <row r="48" s="1" customFormat="1" ht="14.25" spans="1:11">
      <c r="A48" s="9">
        <v>2</v>
      </c>
      <c r="B48" s="9" t="s">
        <v>11</v>
      </c>
      <c r="C48" s="10">
        <v>1701212090</v>
      </c>
      <c r="D48" s="9" t="s">
        <v>20</v>
      </c>
      <c r="E48" s="9">
        <v>57.4411764705882</v>
      </c>
      <c r="F48" s="9">
        <f>VLOOKUP(C:C,[1]综测打分汇总表!$C:$G,5,0)</f>
        <v>9.32</v>
      </c>
      <c r="G48" s="9">
        <v>20</v>
      </c>
      <c r="H48" s="9">
        <v>1.75</v>
      </c>
      <c r="I48" s="9"/>
      <c r="J48" s="9"/>
      <c r="K48" s="12">
        <f t="shared" si="0"/>
        <v>88.5111764705882</v>
      </c>
    </row>
    <row r="49" s="1" customFormat="1" ht="14.25" spans="1:11">
      <c r="A49" s="9">
        <v>3</v>
      </c>
      <c r="B49" s="9" t="s">
        <v>11</v>
      </c>
      <c r="C49" s="10">
        <v>1701212092</v>
      </c>
      <c r="D49" s="9" t="s">
        <v>20</v>
      </c>
      <c r="E49" s="9">
        <v>54.8823529411765</v>
      </c>
      <c r="F49" s="9">
        <f>VLOOKUP(C:C,[1]综测打分汇总表!$C:$G,5,0)</f>
        <v>9.64</v>
      </c>
      <c r="G49" s="9">
        <v>20</v>
      </c>
      <c r="H49" s="9">
        <v>1.5</v>
      </c>
      <c r="I49" s="9"/>
      <c r="J49" s="9"/>
      <c r="K49" s="12">
        <f t="shared" si="0"/>
        <v>86.0223529411765</v>
      </c>
    </row>
    <row r="50" s="1" customFormat="1" ht="14.25" spans="1:11">
      <c r="A50" s="9">
        <v>4</v>
      </c>
      <c r="B50" s="9" t="s">
        <v>11</v>
      </c>
      <c r="C50" s="10">
        <v>1701212095</v>
      </c>
      <c r="D50" s="9" t="s">
        <v>20</v>
      </c>
      <c r="E50" s="9">
        <v>54</v>
      </c>
      <c r="F50" s="9">
        <f>VLOOKUP(C:C,[1]综测打分汇总表!$C:$G,5,0)</f>
        <v>9.86</v>
      </c>
      <c r="G50" s="9">
        <v>20</v>
      </c>
      <c r="H50" s="9">
        <v>1.5</v>
      </c>
      <c r="I50" s="9">
        <v>0.25</v>
      </c>
      <c r="J50" s="9"/>
      <c r="K50" s="12">
        <f t="shared" si="0"/>
        <v>85.61</v>
      </c>
    </row>
    <row r="51" s="1" customFormat="1" ht="14.25" spans="1:11">
      <c r="A51" s="9">
        <v>5</v>
      </c>
      <c r="B51" s="9" t="s">
        <v>11</v>
      </c>
      <c r="C51" s="10">
        <v>1701212097</v>
      </c>
      <c r="D51" s="9" t="s">
        <v>20</v>
      </c>
      <c r="E51" s="9">
        <v>53.5588235294118</v>
      </c>
      <c r="F51" s="9">
        <f>VLOOKUP(C:C,[1]综测打分汇总表!$C:$G,5,0)</f>
        <v>9.7</v>
      </c>
      <c r="G51" s="9">
        <v>20</v>
      </c>
      <c r="H51" s="9">
        <v>1.5</v>
      </c>
      <c r="I51" s="9"/>
      <c r="J51" s="9"/>
      <c r="K51" s="12">
        <f t="shared" si="0"/>
        <v>84.7588235294118</v>
      </c>
    </row>
    <row r="52" s="1" customFormat="1" ht="14.25" spans="1:11">
      <c r="A52" s="9">
        <v>6</v>
      </c>
      <c r="B52" s="9" t="s">
        <v>11</v>
      </c>
      <c r="C52" s="10">
        <v>1701212094</v>
      </c>
      <c r="D52" s="9" t="s">
        <v>20</v>
      </c>
      <c r="E52" s="9">
        <v>52.5</v>
      </c>
      <c r="F52" s="9">
        <f>VLOOKUP(C:C,[1]综测打分汇总表!$C:$G,5,0)</f>
        <v>9.22</v>
      </c>
      <c r="G52" s="9">
        <v>20</v>
      </c>
      <c r="H52" s="9">
        <v>1.9</v>
      </c>
      <c r="I52" s="9">
        <v>0.25</v>
      </c>
      <c r="J52" s="9"/>
      <c r="K52" s="12">
        <f t="shared" si="0"/>
        <v>83.87</v>
      </c>
    </row>
    <row r="53" s="1" customFormat="1" ht="14.25" spans="1:11">
      <c r="A53" s="9">
        <v>7</v>
      </c>
      <c r="B53" s="9" t="s">
        <v>11</v>
      </c>
      <c r="C53" s="10">
        <v>1701212096</v>
      </c>
      <c r="D53" s="9" t="s">
        <v>20</v>
      </c>
      <c r="E53" s="9">
        <v>53.1176470588235</v>
      </c>
      <c r="F53" s="9">
        <f>VLOOKUP(C:C,[1]综测打分汇总表!$C:$G,5,0)</f>
        <v>9.98</v>
      </c>
      <c r="G53" s="9">
        <v>20</v>
      </c>
      <c r="H53" s="9"/>
      <c r="I53" s="9">
        <v>0.5</v>
      </c>
      <c r="J53" s="9"/>
      <c r="K53" s="12">
        <f t="shared" si="0"/>
        <v>83.5976470588235</v>
      </c>
    </row>
    <row r="54" s="1" customFormat="1" ht="14.25" spans="1:11">
      <c r="A54" s="9">
        <v>8</v>
      </c>
      <c r="B54" s="9" t="s">
        <v>11</v>
      </c>
      <c r="C54" s="10">
        <v>1701212091</v>
      </c>
      <c r="D54" s="9" t="s">
        <v>20</v>
      </c>
      <c r="E54" s="9">
        <v>51.7058823529412</v>
      </c>
      <c r="F54" s="9">
        <f>VLOOKUP(C:C,[1]综测打分汇总表!$C:$G,5,0)</f>
        <v>9.2</v>
      </c>
      <c r="G54" s="9">
        <v>20</v>
      </c>
      <c r="H54" s="9">
        <v>0.2</v>
      </c>
      <c r="I54" s="9"/>
      <c r="J54" s="9"/>
      <c r="K54" s="12">
        <f t="shared" si="0"/>
        <v>81.1058823529412</v>
      </c>
    </row>
    <row r="55" s="1" customFormat="1" ht="14.25" spans="1:11">
      <c r="A55" s="9">
        <v>9</v>
      </c>
      <c r="B55" s="9" t="s">
        <v>11</v>
      </c>
      <c r="C55" s="10">
        <v>1701212086</v>
      </c>
      <c r="D55" s="9" t="s">
        <v>20</v>
      </c>
      <c r="E55" s="9">
        <v>49.9411764705882</v>
      </c>
      <c r="F55" s="9">
        <f>VLOOKUP(C:C,[1]综测打分汇总表!$C:$G,5,0)</f>
        <v>9.76</v>
      </c>
      <c r="G55" s="9">
        <v>20</v>
      </c>
      <c r="H55" s="9"/>
      <c r="I55" s="9">
        <v>0.75</v>
      </c>
      <c r="J55" s="9"/>
      <c r="K55" s="12">
        <f t="shared" si="0"/>
        <v>80.4511764705882</v>
      </c>
    </row>
    <row r="56" s="1" customFormat="1" ht="14.25" spans="1:11">
      <c r="A56" s="9">
        <v>10</v>
      </c>
      <c r="B56" s="9" t="s">
        <v>11</v>
      </c>
      <c r="C56" s="10">
        <v>1701212093</v>
      </c>
      <c r="D56" s="9" t="s">
        <v>20</v>
      </c>
      <c r="E56" s="9">
        <v>50.3823529411765</v>
      </c>
      <c r="F56" s="9">
        <f>VLOOKUP(C:C,[1]综测打分汇总表!$C:$G,5,0)</f>
        <v>9.76</v>
      </c>
      <c r="G56" s="9">
        <v>20</v>
      </c>
      <c r="H56" s="9"/>
      <c r="I56" s="9"/>
      <c r="J56" s="9"/>
      <c r="K56" s="12">
        <f t="shared" si="0"/>
        <v>80.1423529411765</v>
      </c>
    </row>
    <row r="57" s="1" customFormat="1" ht="14.25" spans="1:11">
      <c r="A57" s="9">
        <v>11</v>
      </c>
      <c r="B57" s="9" t="s">
        <v>11</v>
      </c>
      <c r="C57" s="10">
        <v>1701212088</v>
      </c>
      <c r="D57" s="9" t="s">
        <v>20</v>
      </c>
      <c r="E57" s="9">
        <v>49.9411764705882</v>
      </c>
      <c r="F57" s="9">
        <f>VLOOKUP(C:C,[1]综测打分汇总表!$C:$G,5,0)</f>
        <v>9.52</v>
      </c>
      <c r="G57" s="9">
        <v>20</v>
      </c>
      <c r="H57" s="9"/>
      <c r="I57" s="9"/>
      <c r="J57" s="9"/>
      <c r="K57" s="12">
        <f t="shared" si="0"/>
        <v>79.4611764705882</v>
      </c>
    </row>
    <row r="58" s="1" customFormat="1" ht="14.25" spans="1:11">
      <c r="A58" s="9">
        <v>12</v>
      </c>
      <c r="B58" s="9" t="s">
        <v>11</v>
      </c>
      <c r="C58" s="10">
        <v>1701212087</v>
      </c>
      <c r="D58" s="9" t="s">
        <v>20</v>
      </c>
      <c r="E58" s="9">
        <v>49.4117647058823</v>
      </c>
      <c r="F58" s="9">
        <f>VLOOKUP(C:C,[1]综测打分汇总表!$C:$G,5,0)</f>
        <v>9.58</v>
      </c>
      <c r="G58" s="9">
        <v>20</v>
      </c>
      <c r="H58" s="9">
        <v>0.2</v>
      </c>
      <c r="I58" s="9"/>
      <c r="J58" s="9"/>
      <c r="K58" s="12">
        <f t="shared" si="0"/>
        <v>79.1917647058823</v>
      </c>
    </row>
    <row r="59" s="1" customFormat="1" ht="14.25" spans="1:11">
      <c r="A59" s="9">
        <v>13</v>
      </c>
      <c r="B59" s="9" t="s">
        <v>11</v>
      </c>
      <c r="C59" s="10">
        <v>1701212099</v>
      </c>
      <c r="D59" s="9" t="s">
        <v>20</v>
      </c>
      <c r="E59" s="9">
        <v>48.5</v>
      </c>
      <c r="F59" s="9">
        <f>VLOOKUP(C:C,[1]综测打分汇总表!$C:$G,5,0)</f>
        <v>9.7</v>
      </c>
      <c r="G59" s="9">
        <v>20</v>
      </c>
      <c r="H59" s="9">
        <v>0.05</v>
      </c>
      <c r="I59" s="9"/>
      <c r="J59" s="9"/>
      <c r="K59" s="12">
        <f t="shared" si="0"/>
        <v>78.25</v>
      </c>
    </row>
    <row r="60" s="1" customFormat="1" ht="14.25" spans="1:11">
      <c r="A60" s="9">
        <v>14</v>
      </c>
      <c r="B60" s="9" t="s">
        <v>11</v>
      </c>
      <c r="C60" s="10">
        <v>1701210289</v>
      </c>
      <c r="D60" s="9" t="s">
        <v>20</v>
      </c>
      <c r="E60" s="9">
        <v>48.6176470588235</v>
      </c>
      <c r="F60" s="9">
        <f>VLOOKUP(C:C,[1]综测打分汇总表!$C:$G,5,0)</f>
        <v>9.26</v>
      </c>
      <c r="G60" s="9">
        <v>20</v>
      </c>
      <c r="H60" s="9"/>
      <c r="I60" s="9"/>
      <c r="J60" s="9"/>
      <c r="K60" s="12">
        <f t="shared" si="0"/>
        <v>77.8776470588235</v>
      </c>
    </row>
    <row r="61" s="1" customFormat="1" ht="14.25" spans="1:11">
      <c r="A61" s="9">
        <v>15</v>
      </c>
      <c r="B61" s="9" t="s">
        <v>11</v>
      </c>
      <c r="C61" s="10">
        <v>1701212098</v>
      </c>
      <c r="D61" s="9" t="s">
        <v>20</v>
      </c>
      <c r="E61" s="9">
        <v>46.5</v>
      </c>
      <c r="F61" s="9">
        <f>VLOOKUP(C:C,[1]综测打分汇总表!$C:$G,5,0)</f>
        <v>9.04</v>
      </c>
      <c r="G61" s="9">
        <v>20</v>
      </c>
      <c r="H61" s="9"/>
      <c r="I61" s="9"/>
      <c r="J61" s="9"/>
      <c r="K61" s="12">
        <f t="shared" si="0"/>
        <v>75.54</v>
      </c>
    </row>
    <row r="62" s="1" customFormat="1" ht="14.25" spans="1:11">
      <c r="A62" s="9">
        <v>16</v>
      </c>
      <c r="B62" s="9" t="s">
        <v>11</v>
      </c>
      <c r="C62" s="10">
        <v>1701212100</v>
      </c>
      <c r="D62" s="9" t="s">
        <v>20</v>
      </c>
      <c r="E62" s="9">
        <v>45.6</v>
      </c>
      <c r="F62" s="9">
        <f>VLOOKUP(C:C,[1]综测打分汇总表!$C:$G,5,0)</f>
        <v>9.14</v>
      </c>
      <c r="G62" s="9">
        <v>20</v>
      </c>
      <c r="H62" s="9"/>
      <c r="I62" s="9"/>
      <c r="J62" s="9"/>
      <c r="K62" s="12">
        <f t="shared" si="0"/>
        <v>74.74</v>
      </c>
    </row>
    <row r="63" s="1" customFormat="1" ht="14.25" spans="1:11">
      <c r="A63" s="9">
        <v>1</v>
      </c>
      <c r="B63" s="9" t="s">
        <v>11</v>
      </c>
      <c r="C63" s="10">
        <v>1701212047</v>
      </c>
      <c r="D63" s="9" t="s">
        <v>21</v>
      </c>
      <c r="E63" s="9">
        <v>58.1470588235294</v>
      </c>
      <c r="F63" s="9">
        <f>VLOOKUP(C:C,[1]综测打分汇总表!$C:$G,5,0)</f>
        <v>9.84</v>
      </c>
      <c r="G63" s="9">
        <v>20</v>
      </c>
      <c r="H63" s="9"/>
      <c r="I63" s="9"/>
      <c r="J63" s="9">
        <v>0.0625</v>
      </c>
      <c r="K63" s="12">
        <f t="shared" si="0"/>
        <v>88.0495588235294</v>
      </c>
    </row>
    <row r="64" s="1" customFormat="1" ht="14.25" spans="1:11">
      <c r="A64" s="9">
        <v>2</v>
      </c>
      <c r="B64" s="9" t="s">
        <v>11</v>
      </c>
      <c r="C64" s="10">
        <v>1701212044</v>
      </c>
      <c r="D64" s="9" t="s">
        <v>21</v>
      </c>
      <c r="E64" s="9">
        <v>56.2058823529412</v>
      </c>
      <c r="F64" s="9">
        <f>VLOOKUP(C:C,[1]综测打分汇总表!$C:$G,5,0)</f>
        <v>9.94</v>
      </c>
      <c r="G64" s="9">
        <v>20</v>
      </c>
      <c r="H64" s="9">
        <v>0.2</v>
      </c>
      <c r="I64" s="9">
        <v>0.25</v>
      </c>
      <c r="J64" s="9"/>
      <c r="K64" s="12">
        <f t="shared" si="0"/>
        <v>86.5958823529412</v>
      </c>
    </row>
    <row r="65" s="1" customFormat="1" ht="14.25" spans="1:11">
      <c r="A65" s="9">
        <v>3</v>
      </c>
      <c r="B65" s="9" t="s">
        <v>11</v>
      </c>
      <c r="C65" s="10">
        <v>1701212053</v>
      </c>
      <c r="D65" s="9" t="s">
        <v>21</v>
      </c>
      <c r="E65" s="9">
        <v>56.2058823529412</v>
      </c>
      <c r="F65" s="9">
        <f>VLOOKUP(C:C,[1]综测打分汇总表!$C:$G,5,0)</f>
        <v>9.36</v>
      </c>
      <c r="G65" s="9">
        <v>20</v>
      </c>
      <c r="H65" s="9"/>
      <c r="I65" s="9"/>
      <c r="J65" s="9"/>
      <c r="K65" s="12">
        <f t="shared" si="0"/>
        <v>85.5658823529412</v>
      </c>
    </row>
    <row r="66" s="1" customFormat="1" ht="14.25" spans="1:11">
      <c r="A66" s="9">
        <v>4</v>
      </c>
      <c r="B66" s="9" t="s">
        <v>11</v>
      </c>
      <c r="C66" s="10">
        <v>1701212049</v>
      </c>
      <c r="D66" s="9" t="s">
        <v>21</v>
      </c>
      <c r="E66" s="9">
        <v>54.0882352941177</v>
      </c>
      <c r="F66" s="9">
        <f>VLOOKUP(C:C,[1]综测打分汇总表!$C:$G,5,0)</f>
        <v>9.76</v>
      </c>
      <c r="G66" s="9">
        <v>20</v>
      </c>
      <c r="H66" s="9"/>
      <c r="I66" s="9"/>
      <c r="J66" s="9"/>
      <c r="K66" s="12">
        <f t="shared" ref="K66:K100" si="1">SUM(E66:J66)</f>
        <v>83.8482352941177</v>
      </c>
    </row>
    <row r="67" s="1" customFormat="1" ht="14.25" spans="1:11">
      <c r="A67" s="9">
        <v>5</v>
      </c>
      <c r="B67" s="9" t="s">
        <v>11</v>
      </c>
      <c r="C67" s="10">
        <v>1701212050</v>
      </c>
      <c r="D67" s="9" t="s">
        <v>21</v>
      </c>
      <c r="E67" s="9">
        <v>52.9411764705882</v>
      </c>
      <c r="F67" s="9">
        <f>VLOOKUP(C:C,[1]综测打分汇总表!$C:$G,5,0)</f>
        <v>9.54</v>
      </c>
      <c r="G67" s="9">
        <v>20</v>
      </c>
      <c r="H67" s="9"/>
      <c r="I67" s="9"/>
      <c r="J67" s="9"/>
      <c r="K67" s="12">
        <f t="shared" si="1"/>
        <v>82.4811764705882</v>
      </c>
    </row>
    <row r="68" s="1" customFormat="1" ht="14.25" spans="1:11">
      <c r="A68" s="9">
        <v>6</v>
      </c>
      <c r="B68" s="9" t="s">
        <v>11</v>
      </c>
      <c r="C68" s="10">
        <v>1701212045</v>
      </c>
      <c r="D68" s="9" t="s">
        <v>21</v>
      </c>
      <c r="E68" s="9">
        <v>51.4411764705882</v>
      </c>
      <c r="F68" s="9">
        <f>VLOOKUP(C:C,[1]综测打分汇总表!$C:$G,5,0)</f>
        <v>9.96</v>
      </c>
      <c r="G68" s="9">
        <v>20</v>
      </c>
      <c r="H68" s="9"/>
      <c r="I68" s="9">
        <v>0.5</v>
      </c>
      <c r="J68" s="9"/>
      <c r="K68" s="12">
        <f t="shared" si="1"/>
        <v>81.9011764705882</v>
      </c>
    </row>
    <row r="69" s="1" customFormat="1" ht="14.25" spans="1:11">
      <c r="A69" s="9">
        <v>7</v>
      </c>
      <c r="B69" s="9" t="s">
        <v>11</v>
      </c>
      <c r="C69" s="10">
        <v>1701212056</v>
      </c>
      <c r="D69" s="9" t="s">
        <v>21</v>
      </c>
      <c r="E69" s="9">
        <v>52.2</v>
      </c>
      <c r="F69" s="9">
        <f>VLOOKUP(C:C,[1]综测打分汇总表!$C:$G,5,0)</f>
        <v>9.52</v>
      </c>
      <c r="G69" s="9">
        <v>20</v>
      </c>
      <c r="H69" s="9"/>
      <c r="I69" s="9"/>
      <c r="J69" s="9"/>
      <c r="K69" s="12">
        <f t="shared" si="1"/>
        <v>81.72</v>
      </c>
    </row>
    <row r="70" s="1" customFormat="1" ht="14.25" spans="1:11">
      <c r="A70" s="9">
        <v>8</v>
      </c>
      <c r="B70" s="9" t="s">
        <v>11</v>
      </c>
      <c r="C70" s="10">
        <v>1701212051</v>
      </c>
      <c r="D70" s="9" t="s">
        <v>21</v>
      </c>
      <c r="E70" s="9">
        <v>51.7058823529412</v>
      </c>
      <c r="F70" s="9">
        <f>VLOOKUP(C:C,[1]综测打分汇总表!$C:$G,5,0)</f>
        <v>9.8</v>
      </c>
      <c r="G70" s="9">
        <v>20</v>
      </c>
      <c r="H70" s="9"/>
      <c r="I70" s="9"/>
      <c r="J70" s="9"/>
      <c r="K70" s="12">
        <f t="shared" si="1"/>
        <v>81.5058823529412</v>
      </c>
    </row>
    <row r="71" s="1" customFormat="1" ht="14.25" spans="1:11">
      <c r="A71" s="9">
        <v>9</v>
      </c>
      <c r="B71" s="9" t="s">
        <v>11</v>
      </c>
      <c r="C71" s="10">
        <v>1701212054</v>
      </c>
      <c r="D71" s="9" t="s">
        <v>21</v>
      </c>
      <c r="E71" s="9">
        <v>51.8823529411765</v>
      </c>
      <c r="F71" s="9">
        <f>VLOOKUP(C:C,[1]综测打分汇总表!$C:$G,5,0)</f>
        <v>9.42</v>
      </c>
      <c r="G71" s="9">
        <v>20</v>
      </c>
      <c r="H71" s="9"/>
      <c r="I71" s="9"/>
      <c r="J71" s="9"/>
      <c r="K71" s="12">
        <f t="shared" si="1"/>
        <v>81.3023529411765</v>
      </c>
    </row>
    <row r="72" s="1" customFormat="1" ht="14.25" spans="1:11">
      <c r="A72" s="9">
        <v>10</v>
      </c>
      <c r="B72" s="9" t="s">
        <v>11</v>
      </c>
      <c r="C72" s="10">
        <v>1701212052</v>
      </c>
      <c r="D72" s="9" t="s">
        <v>21</v>
      </c>
      <c r="E72" s="9">
        <v>51.2647058823529</v>
      </c>
      <c r="F72" s="9">
        <f>VLOOKUP(C:C,[1]综测打分汇总表!$C:$G,5,0)</f>
        <v>9.58</v>
      </c>
      <c r="G72" s="9">
        <v>20</v>
      </c>
      <c r="H72" s="9"/>
      <c r="I72" s="9"/>
      <c r="J72" s="9"/>
      <c r="K72" s="12">
        <f t="shared" si="1"/>
        <v>80.8447058823529</v>
      </c>
    </row>
    <row r="73" s="1" customFormat="1" ht="14.25" spans="1:11">
      <c r="A73" s="9">
        <v>11</v>
      </c>
      <c r="B73" s="9" t="s">
        <v>11</v>
      </c>
      <c r="C73" s="10">
        <v>1701212048</v>
      </c>
      <c r="D73" s="9" t="s">
        <v>21</v>
      </c>
      <c r="E73" s="9">
        <v>50.8235294117647</v>
      </c>
      <c r="F73" s="9">
        <f>VLOOKUP(C:C,[1]综测打分汇总表!$C:$G,5,0)</f>
        <v>9.8</v>
      </c>
      <c r="G73" s="9">
        <v>20</v>
      </c>
      <c r="H73" s="9"/>
      <c r="I73" s="9"/>
      <c r="J73" s="9"/>
      <c r="K73" s="12">
        <f t="shared" si="1"/>
        <v>80.6235294117647</v>
      </c>
    </row>
    <row r="74" s="1" customFormat="1" ht="14.25" spans="1:11">
      <c r="A74" s="8">
        <v>1</v>
      </c>
      <c r="B74" s="9" t="s">
        <v>11</v>
      </c>
      <c r="C74" s="10">
        <v>1701212082</v>
      </c>
      <c r="D74" s="8" t="s">
        <v>22</v>
      </c>
      <c r="E74" s="9">
        <v>55.3235294117647</v>
      </c>
      <c r="F74" s="9">
        <f>VLOOKUP(C:C,[1]综测打分汇总表!$C:$G,5,0)</f>
        <v>9.58</v>
      </c>
      <c r="G74" s="9">
        <v>20</v>
      </c>
      <c r="H74" s="9"/>
      <c r="I74" s="9"/>
      <c r="J74" s="9"/>
      <c r="K74" s="12">
        <f t="shared" si="1"/>
        <v>84.9035294117647</v>
      </c>
    </row>
    <row r="75" s="1" customFormat="1" ht="14.25" spans="1:11">
      <c r="A75" s="8">
        <v>2</v>
      </c>
      <c r="B75" s="9" t="s">
        <v>11</v>
      </c>
      <c r="C75" s="10">
        <v>1701212085</v>
      </c>
      <c r="D75" s="8" t="s">
        <v>22</v>
      </c>
      <c r="E75" s="9">
        <v>54.7941176470588</v>
      </c>
      <c r="F75" s="9">
        <f>VLOOKUP(C:C,[1]综测打分汇总表!$C:$G,5,0)</f>
        <v>9.42</v>
      </c>
      <c r="G75" s="9">
        <v>20</v>
      </c>
      <c r="H75" s="9"/>
      <c r="I75" s="9"/>
      <c r="J75" s="9"/>
      <c r="K75" s="12">
        <f t="shared" si="1"/>
        <v>84.2141176470588</v>
      </c>
    </row>
    <row r="76" s="1" customFormat="1" ht="14.25" spans="1:11">
      <c r="A76" s="8">
        <v>3</v>
      </c>
      <c r="B76" s="9" t="s">
        <v>11</v>
      </c>
      <c r="C76" s="10">
        <v>1701212083</v>
      </c>
      <c r="D76" s="8" t="s">
        <v>22</v>
      </c>
      <c r="E76" s="9">
        <v>49.2352941176471</v>
      </c>
      <c r="F76" s="9">
        <f>VLOOKUP(C:C,[1]综测打分汇总表!$C:$G,5,0)</f>
        <v>9.16</v>
      </c>
      <c r="G76" s="9">
        <v>20</v>
      </c>
      <c r="H76" s="9"/>
      <c r="I76" s="9"/>
      <c r="J76" s="9"/>
      <c r="K76" s="12">
        <f t="shared" si="1"/>
        <v>78.3952941176471</v>
      </c>
    </row>
    <row r="77" s="1" customFormat="1" ht="14.25" spans="1:11">
      <c r="A77" s="8">
        <v>1</v>
      </c>
      <c r="B77" s="9" t="s">
        <v>11</v>
      </c>
      <c r="C77" s="10">
        <v>1701212028</v>
      </c>
      <c r="D77" s="8" t="s">
        <v>23</v>
      </c>
      <c r="E77" s="9">
        <v>58.7647058823529</v>
      </c>
      <c r="F77" s="9">
        <f>VLOOKUP(C:C,[1]综测打分汇总表!$C:$G,5,0)</f>
        <v>9.78</v>
      </c>
      <c r="G77" s="9">
        <v>20</v>
      </c>
      <c r="H77" s="9">
        <v>0.6</v>
      </c>
      <c r="I77" s="9"/>
      <c r="J77" s="9"/>
      <c r="K77" s="12">
        <f t="shared" si="1"/>
        <v>89.1447058823529</v>
      </c>
    </row>
    <row r="78" s="1" customFormat="1" ht="14.25" spans="1:11">
      <c r="A78" s="8">
        <v>2</v>
      </c>
      <c r="B78" s="9" t="s">
        <v>11</v>
      </c>
      <c r="C78" s="10">
        <v>1701212032</v>
      </c>
      <c r="D78" s="8" t="s">
        <v>23</v>
      </c>
      <c r="E78" s="9">
        <v>57.9705882352941</v>
      </c>
      <c r="F78" s="9">
        <f>VLOOKUP(C:C,[1]综测打分汇总表!$C:$G,5,0)</f>
        <v>9.42</v>
      </c>
      <c r="G78" s="9">
        <v>20</v>
      </c>
      <c r="H78" s="9"/>
      <c r="I78" s="9"/>
      <c r="J78" s="9"/>
      <c r="K78" s="12">
        <f t="shared" si="1"/>
        <v>87.3905882352941</v>
      </c>
    </row>
    <row r="79" s="1" customFormat="1" ht="14.25" spans="1:11">
      <c r="A79" s="8">
        <v>3</v>
      </c>
      <c r="B79" s="9" t="s">
        <v>11</v>
      </c>
      <c r="C79" s="10">
        <v>1701212031</v>
      </c>
      <c r="D79" s="8" t="s">
        <v>23</v>
      </c>
      <c r="E79" s="9">
        <v>57.6176470588235</v>
      </c>
      <c r="F79" s="9">
        <f>VLOOKUP(C:C,[1]综测打分汇总表!$C:$G,5,0)</f>
        <v>9.48</v>
      </c>
      <c r="G79" s="9">
        <v>20</v>
      </c>
      <c r="H79" s="9"/>
      <c r="I79" s="9"/>
      <c r="J79" s="9"/>
      <c r="K79" s="12">
        <f t="shared" si="1"/>
        <v>87.0976470588235</v>
      </c>
    </row>
    <row r="80" s="1" customFormat="1" ht="14.25" spans="1:11">
      <c r="A80" s="8">
        <v>4</v>
      </c>
      <c r="B80" s="9" t="s">
        <v>11</v>
      </c>
      <c r="C80" s="10">
        <v>1701212026</v>
      </c>
      <c r="D80" s="8" t="s">
        <v>23</v>
      </c>
      <c r="E80" s="9">
        <v>54.5294117647059</v>
      </c>
      <c r="F80" s="9">
        <f>VLOOKUP(C:C,[1]综测打分汇总表!$C:$G,5,0)</f>
        <v>9.58</v>
      </c>
      <c r="G80" s="9">
        <v>20</v>
      </c>
      <c r="H80" s="9"/>
      <c r="I80" s="9"/>
      <c r="J80" s="9"/>
      <c r="K80" s="12">
        <f t="shared" si="1"/>
        <v>84.1094117647059</v>
      </c>
    </row>
    <row r="81" s="1" customFormat="1" ht="14.25" spans="1:11">
      <c r="A81" s="8">
        <v>5</v>
      </c>
      <c r="B81" s="9" t="s">
        <v>11</v>
      </c>
      <c r="C81" s="10">
        <v>1701212029</v>
      </c>
      <c r="D81" s="8" t="s">
        <v>23</v>
      </c>
      <c r="E81" s="9">
        <v>53.2058823529412</v>
      </c>
      <c r="F81" s="9">
        <f>VLOOKUP(C:C,[1]综测打分汇总表!$C:$G,5,0)</f>
        <v>9.7</v>
      </c>
      <c r="G81" s="9">
        <v>20</v>
      </c>
      <c r="H81" s="9"/>
      <c r="I81" s="9"/>
      <c r="J81" s="9">
        <v>0.025</v>
      </c>
      <c r="K81" s="12">
        <f t="shared" si="1"/>
        <v>82.9308823529412</v>
      </c>
    </row>
    <row r="82" s="1" customFormat="1" ht="14.25" spans="1:11">
      <c r="A82" s="8">
        <v>6</v>
      </c>
      <c r="B82" s="9" t="s">
        <v>11</v>
      </c>
      <c r="C82" s="10">
        <v>1701212030</v>
      </c>
      <c r="D82" s="8" t="s">
        <v>23</v>
      </c>
      <c r="E82" s="9">
        <v>53.4705882352941</v>
      </c>
      <c r="F82" s="9">
        <f>VLOOKUP(C:C,[1]综测打分汇总表!$C:$G,5,0)</f>
        <v>9.44</v>
      </c>
      <c r="G82" s="9">
        <v>20</v>
      </c>
      <c r="H82" s="9"/>
      <c r="I82" s="9"/>
      <c r="J82" s="9"/>
      <c r="K82" s="12">
        <f t="shared" si="1"/>
        <v>82.9105882352941</v>
      </c>
    </row>
    <row r="83" s="1" customFormat="1" ht="14.25" spans="1:11">
      <c r="A83" s="8">
        <v>7</v>
      </c>
      <c r="B83" s="9" t="s">
        <v>11</v>
      </c>
      <c r="C83" s="10">
        <v>1701212024</v>
      </c>
      <c r="D83" s="8" t="s">
        <v>23</v>
      </c>
      <c r="E83" s="9">
        <v>52.4117647058824</v>
      </c>
      <c r="F83" s="9">
        <f>VLOOKUP(C:C,[1]综测打分汇总表!$C:$G,5,0)</f>
        <v>9.76</v>
      </c>
      <c r="G83" s="9">
        <v>20</v>
      </c>
      <c r="H83" s="9"/>
      <c r="I83" s="9">
        <v>0.25</v>
      </c>
      <c r="J83" s="9"/>
      <c r="K83" s="12">
        <f t="shared" si="1"/>
        <v>82.4217647058824</v>
      </c>
    </row>
    <row r="84" s="1" customFormat="1" ht="14.25" spans="1:11">
      <c r="A84" s="8">
        <v>8</v>
      </c>
      <c r="B84" s="9" t="s">
        <v>11</v>
      </c>
      <c r="C84" s="10">
        <v>1701212025</v>
      </c>
      <c r="D84" s="8" t="s">
        <v>23</v>
      </c>
      <c r="E84" s="9">
        <v>52.3235294117647</v>
      </c>
      <c r="F84" s="9">
        <f>VLOOKUP(C:C,[1]综测打分汇总表!$C:$G,5,0)</f>
        <v>9.42</v>
      </c>
      <c r="G84" s="9">
        <v>20</v>
      </c>
      <c r="H84" s="9"/>
      <c r="I84" s="9"/>
      <c r="J84" s="9">
        <v>0.025</v>
      </c>
      <c r="K84" s="12">
        <f t="shared" si="1"/>
        <v>81.7685294117647</v>
      </c>
    </row>
    <row r="85" s="1" customFormat="1" ht="14.25" spans="1:11">
      <c r="A85" s="8">
        <v>9</v>
      </c>
      <c r="B85" s="9" t="s">
        <v>11</v>
      </c>
      <c r="C85" s="10">
        <v>1701212027</v>
      </c>
      <c r="D85" s="8" t="s">
        <v>23</v>
      </c>
      <c r="E85" s="9">
        <v>50.5588235294118</v>
      </c>
      <c r="F85" s="9">
        <f>VLOOKUP(C:C,[1]综测打分汇总表!$C:$G,5,0)</f>
        <v>9.7</v>
      </c>
      <c r="G85" s="9">
        <v>20</v>
      </c>
      <c r="H85" s="9"/>
      <c r="I85" s="9"/>
      <c r="J85" s="9"/>
      <c r="K85" s="12">
        <f t="shared" si="1"/>
        <v>80.2588235294118</v>
      </c>
    </row>
    <row r="86" s="1" customFormat="1" ht="14.25" spans="1:11">
      <c r="A86" s="8">
        <v>1</v>
      </c>
      <c r="B86" s="9" t="s">
        <v>11</v>
      </c>
      <c r="C86" s="10">
        <v>1701212043</v>
      </c>
      <c r="D86" s="8" t="s">
        <v>24</v>
      </c>
      <c r="E86" s="9">
        <v>55.6764705882353</v>
      </c>
      <c r="F86" s="9">
        <f>VLOOKUP(C:C,[1]综测打分汇总表!$C:$G,5,0)</f>
        <v>9.3</v>
      </c>
      <c r="G86" s="9">
        <v>20</v>
      </c>
      <c r="H86" s="9">
        <v>1.5</v>
      </c>
      <c r="I86" s="9"/>
      <c r="J86" s="9"/>
      <c r="K86" s="12">
        <f t="shared" si="1"/>
        <v>86.4764705882353</v>
      </c>
    </row>
    <row r="87" s="1" customFormat="1" ht="14.25" spans="1:11">
      <c r="A87" s="8">
        <v>2</v>
      </c>
      <c r="B87" s="9" t="s">
        <v>11</v>
      </c>
      <c r="C87" s="10">
        <v>1701212041</v>
      </c>
      <c r="D87" s="8" t="s">
        <v>24</v>
      </c>
      <c r="E87" s="9">
        <v>55.0588235294118</v>
      </c>
      <c r="F87" s="9">
        <f>VLOOKUP(C:C,[1]综测打分汇总表!$C:$G,5,0)</f>
        <v>9.82</v>
      </c>
      <c r="G87" s="9">
        <v>20</v>
      </c>
      <c r="H87" s="9"/>
      <c r="I87" s="9"/>
      <c r="J87" s="9"/>
      <c r="K87" s="12">
        <f t="shared" si="1"/>
        <v>84.8788235294118</v>
      </c>
    </row>
    <row r="88" s="1" customFormat="1" ht="14.25" spans="1:11">
      <c r="A88" s="8">
        <v>3</v>
      </c>
      <c r="B88" s="9" t="s">
        <v>11</v>
      </c>
      <c r="C88" s="10">
        <v>1701212035</v>
      </c>
      <c r="D88" s="8" t="s">
        <v>24</v>
      </c>
      <c r="E88" s="9">
        <v>51.8823529411765</v>
      </c>
      <c r="F88" s="9">
        <f>VLOOKUP(C:C,[1]综测打分汇总表!$C:$G,5,0)</f>
        <v>9.54</v>
      </c>
      <c r="G88" s="9">
        <v>20</v>
      </c>
      <c r="H88" s="9"/>
      <c r="I88" s="9"/>
      <c r="J88" s="9"/>
      <c r="K88" s="12">
        <f t="shared" si="1"/>
        <v>81.4223529411765</v>
      </c>
    </row>
    <row r="89" s="1" customFormat="1" ht="14.25" spans="1:11">
      <c r="A89" s="8">
        <v>4</v>
      </c>
      <c r="B89" s="9" t="s">
        <v>11</v>
      </c>
      <c r="C89" s="10">
        <v>1701212037</v>
      </c>
      <c r="D89" s="8" t="s">
        <v>24</v>
      </c>
      <c r="E89" s="9">
        <v>51.4411764705882</v>
      </c>
      <c r="F89" s="9">
        <f>VLOOKUP(C:C,[1]综测打分汇总表!$C:$G,5,0)</f>
        <v>9.84</v>
      </c>
      <c r="G89" s="9">
        <v>20</v>
      </c>
      <c r="H89" s="9"/>
      <c r="I89" s="9"/>
      <c r="J89" s="9"/>
      <c r="K89" s="12">
        <f t="shared" si="1"/>
        <v>81.2811764705882</v>
      </c>
    </row>
    <row r="90" s="1" customFormat="1" ht="14.25" spans="1:11">
      <c r="A90" s="8">
        <v>5</v>
      </c>
      <c r="B90" s="9" t="s">
        <v>11</v>
      </c>
      <c r="C90" s="10">
        <v>1701212033</v>
      </c>
      <c r="D90" s="8" t="s">
        <v>24</v>
      </c>
      <c r="E90" s="9">
        <v>51.0882352941176</v>
      </c>
      <c r="F90" s="9">
        <f>VLOOKUP(C:C,[1]综测打分汇总表!$C:$G,5,0)</f>
        <v>9.36</v>
      </c>
      <c r="G90" s="9">
        <v>20</v>
      </c>
      <c r="H90" s="9"/>
      <c r="I90" s="9"/>
      <c r="J90" s="9"/>
      <c r="K90" s="12">
        <f t="shared" si="1"/>
        <v>80.4482352941176</v>
      </c>
    </row>
    <row r="91" s="1" customFormat="1" ht="14.25" spans="1:11">
      <c r="A91" s="8">
        <v>6</v>
      </c>
      <c r="B91" s="9" t="s">
        <v>11</v>
      </c>
      <c r="C91" s="10">
        <v>1701212034</v>
      </c>
      <c r="D91" s="8" t="s">
        <v>24</v>
      </c>
      <c r="E91" s="9">
        <v>49.6764705882353</v>
      </c>
      <c r="F91" s="9">
        <f>VLOOKUP(C:C,[1]综测打分汇总表!$C:$G,5,0)</f>
        <v>9.24</v>
      </c>
      <c r="G91" s="9">
        <v>20</v>
      </c>
      <c r="H91" s="9"/>
      <c r="I91" s="9"/>
      <c r="J91" s="9"/>
      <c r="K91" s="12">
        <f t="shared" si="1"/>
        <v>78.9164705882353</v>
      </c>
    </row>
    <row r="92" s="1" customFormat="1" ht="14.25" spans="1:11">
      <c r="A92" s="8">
        <v>7</v>
      </c>
      <c r="B92" s="9" t="s">
        <v>11</v>
      </c>
      <c r="C92" s="10">
        <v>1701212038</v>
      </c>
      <c r="D92" s="8" t="s">
        <v>24</v>
      </c>
      <c r="E92" s="9">
        <v>48.9705882352941</v>
      </c>
      <c r="F92" s="9">
        <f>VLOOKUP(C:C,[1]综测打分汇总表!$C:$G,5,0)</f>
        <v>9.74</v>
      </c>
      <c r="G92" s="9">
        <v>20</v>
      </c>
      <c r="H92" s="9"/>
      <c r="I92" s="9"/>
      <c r="J92" s="9"/>
      <c r="K92" s="12">
        <f t="shared" si="1"/>
        <v>78.7105882352941</v>
      </c>
    </row>
    <row r="93" s="1" customFormat="1" ht="14.25" spans="1:11">
      <c r="A93" s="8">
        <v>8</v>
      </c>
      <c r="B93" s="9" t="s">
        <v>11</v>
      </c>
      <c r="C93" s="10">
        <v>1701212040</v>
      </c>
      <c r="D93" s="8" t="s">
        <v>24</v>
      </c>
      <c r="E93" s="9">
        <v>48.6176470588235</v>
      </c>
      <c r="F93" s="9">
        <f>VLOOKUP(C:C,[1]综测打分汇总表!$C:$G,5,0)</f>
        <v>9.32</v>
      </c>
      <c r="G93" s="9">
        <v>20</v>
      </c>
      <c r="H93" s="9"/>
      <c r="I93" s="9"/>
      <c r="J93" s="9"/>
      <c r="K93" s="12">
        <f t="shared" si="1"/>
        <v>77.9376470588235</v>
      </c>
    </row>
    <row r="94" s="1" customFormat="1" ht="14.25" spans="1:11">
      <c r="A94" s="8">
        <v>9</v>
      </c>
      <c r="B94" s="9" t="s">
        <v>11</v>
      </c>
      <c r="C94" s="10">
        <v>1701212042</v>
      </c>
      <c r="D94" s="8" t="s">
        <v>24</v>
      </c>
      <c r="E94" s="9">
        <v>47.9117647058823</v>
      </c>
      <c r="F94" s="9">
        <f>VLOOKUP(C:C,[1]综测打分汇总表!$C:$G,5,0)</f>
        <v>9.98</v>
      </c>
      <c r="G94" s="9">
        <v>20</v>
      </c>
      <c r="H94" s="9"/>
      <c r="I94" s="9"/>
      <c r="J94" s="9"/>
      <c r="K94" s="12">
        <f t="shared" si="1"/>
        <v>77.8917647058823</v>
      </c>
    </row>
    <row r="95" s="1" customFormat="1" ht="14.25" spans="1:11">
      <c r="A95" s="8">
        <v>10</v>
      </c>
      <c r="B95" s="9" t="s">
        <v>11</v>
      </c>
      <c r="C95" s="10">
        <v>1701212036</v>
      </c>
      <c r="D95" s="8" t="s">
        <v>24</v>
      </c>
      <c r="E95" s="9">
        <v>47.2058823529412</v>
      </c>
      <c r="F95" s="9">
        <f>VLOOKUP(C:C,[1]综测打分汇总表!$C:$G,5,0)</f>
        <v>9.92</v>
      </c>
      <c r="G95" s="9">
        <v>20</v>
      </c>
      <c r="H95" s="9"/>
      <c r="I95" s="9"/>
      <c r="J95" s="9"/>
      <c r="K95" s="12">
        <f t="shared" si="1"/>
        <v>77.1258823529412</v>
      </c>
    </row>
    <row r="96" s="1" customFormat="1" ht="14.25" spans="1:11">
      <c r="A96" s="8">
        <v>11</v>
      </c>
      <c r="B96" s="9" t="s">
        <v>11</v>
      </c>
      <c r="C96" s="10">
        <v>1701212039</v>
      </c>
      <c r="D96" s="8" t="s">
        <v>24</v>
      </c>
      <c r="E96" s="9">
        <v>45</v>
      </c>
      <c r="F96" s="9">
        <f>VLOOKUP(C:C,[1]综测打分汇总表!$C:$G,5,0)</f>
        <v>9.26</v>
      </c>
      <c r="G96" s="9">
        <v>20</v>
      </c>
      <c r="H96" s="9"/>
      <c r="I96" s="9"/>
      <c r="J96" s="9"/>
      <c r="K96" s="12">
        <f t="shared" si="1"/>
        <v>74.26</v>
      </c>
    </row>
    <row r="97" s="1" customFormat="1" ht="14.25" spans="1:11">
      <c r="A97" s="8">
        <v>1</v>
      </c>
      <c r="B97" s="9" t="s">
        <v>11</v>
      </c>
      <c r="C97" s="10">
        <v>1701212081</v>
      </c>
      <c r="D97" s="8" t="s">
        <v>25</v>
      </c>
      <c r="E97" s="9">
        <v>53.6470588235294</v>
      </c>
      <c r="F97" s="9">
        <f>VLOOKUP(C:C,[1]综测打分汇总表!$C:$G,5,0)</f>
        <v>9.48</v>
      </c>
      <c r="G97" s="9">
        <v>20</v>
      </c>
      <c r="H97" s="9"/>
      <c r="I97" s="9"/>
      <c r="J97" s="9"/>
      <c r="K97" s="12">
        <f t="shared" si="1"/>
        <v>83.1270588235294</v>
      </c>
    </row>
    <row r="98" s="1" customFormat="1" ht="14.25" spans="1:11">
      <c r="A98" s="8">
        <v>2</v>
      </c>
      <c r="B98" s="9" t="s">
        <v>11</v>
      </c>
      <c r="C98" s="10">
        <v>1701212080</v>
      </c>
      <c r="D98" s="8" t="s">
        <v>25</v>
      </c>
      <c r="E98" s="9">
        <v>52.7647058823529</v>
      </c>
      <c r="F98" s="9">
        <f>VLOOKUP(C:C,[1]综测打分汇总表!$C:$G,5,0)</f>
        <v>9.62</v>
      </c>
      <c r="G98" s="9">
        <v>20</v>
      </c>
      <c r="H98" s="9"/>
      <c r="I98" s="9"/>
      <c r="J98" s="9"/>
      <c r="K98" s="12">
        <f t="shared" si="1"/>
        <v>82.3847058823529</v>
      </c>
    </row>
    <row r="99" s="1" customFormat="1" ht="14.25" spans="1:11">
      <c r="A99" s="8">
        <v>3</v>
      </c>
      <c r="B99" s="9" t="s">
        <v>11</v>
      </c>
      <c r="C99" s="10">
        <v>1701212079</v>
      </c>
      <c r="D99" s="8" t="s">
        <v>25</v>
      </c>
      <c r="E99" s="9">
        <v>48.1764705882353</v>
      </c>
      <c r="F99" s="9">
        <f>VLOOKUP(C:C,[1]综测打分汇总表!$C:$G,5,0)</f>
        <v>10</v>
      </c>
      <c r="G99" s="9">
        <v>20</v>
      </c>
      <c r="H99" s="9"/>
      <c r="I99" s="9">
        <v>0.5</v>
      </c>
      <c r="J99" s="9"/>
      <c r="K99" s="12">
        <f t="shared" si="1"/>
        <v>78.6764705882353</v>
      </c>
    </row>
    <row r="100" s="1" customFormat="1" ht="14.25" spans="1:11">
      <c r="A100" s="8">
        <v>4</v>
      </c>
      <c r="B100" s="9" t="s">
        <v>11</v>
      </c>
      <c r="C100" s="10">
        <v>1701212084</v>
      </c>
      <c r="D100" s="8" t="s">
        <v>25</v>
      </c>
      <c r="E100" s="9">
        <v>46.5882352941176</v>
      </c>
      <c r="F100" s="9">
        <f>VLOOKUP(C:C,[1]综测打分汇总表!$C:$G,5,0)</f>
        <v>9.82</v>
      </c>
      <c r="G100" s="9">
        <v>20</v>
      </c>
      <c r="H100" s="9"/>
      <c r="I100" s="9"/>
      <c r="J100" s="9"/>
      <c r="K100" s="12">
        <f t="shared" si="1"/>
        <v>76.4082352941176</v>
      </c>
    </row>
  </sheetData>
  <autoFilter ref="D1:D110">
    <extLst/>
  </autoFilter>
  <sortState ref="A2:K100">
    <sortCondition ref="D1"/>
  </sortState>
  <dataValidations count="3">
    <dataValidation type="list" allowBlank="1" showInputMessage="1" showErrorMessage="1" sqref="B7 B8 B100 B2:B6 B9:B50">
      <formula1>#REF!</formula1>
    </dataValidation>
    <dataValidation type="list" allowBlank="1" showInputMessage="1" showErrorMessage="1" sqref="B51:B99">
      <formula1>$F$3:$F$8</formula1>
    </dataValidation>
    <dataValidation type="list" allowBlank="1" showInputMessage="1" showErrorMessage="1" sqref="D47:D99">
      <formula1/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2018-09-25T05:13:09Z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